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8115" windowHeight="2895"/>
  </bookViews>
  <sheets>
    <sheet name="1,5,1-3" sheetId="3" r:id="rId1"/>
  </sheets>
  <definedNames>
    <definedName name="_xlnm.Print_Area" localSheetId="0">'1,5,1-3'!$A$1:$F$19</definedName>
  </definedNames>
  <calcPr calcId="125725"/>
</workbook>
</file>

<file path=xl/calcChain.xml><?xml version="1.0" encoding="utf-8"?>
<calcChain xmlns="http://schemas.openxmlformats.org/spreadsheetml/2006/main">
  <c r="D9" i="3"/>
  <c r="D10"/>
  <c r="D11"/>
  <c r="D12"/>
  <c r="D13"/>
  <c r="D14"/>
  <c r="D15"/>
  <c r="D16"/>
  <c r="D17"/>
  <c r="D18"/>
  <c r="D8"/>
  <c r="F9"/>
  <c r="F10"/>
  <c r="F11"/>
  <c r="F12"/>
  <c r="F13"/>
  <c r="F14"/>
  <c r="F15"/>
  <c r="F16"/>
  <c r="F17"/>
  <c r="F18"/>
  <c r="F8"/>
  <c r="E9"/>
  <c r="E10"/>
  <c r="E11"/>
  <c r="E12"/>
  <c r="E13"/>
  <c r="E14"/>
  <c r="E15"/>
  <c r="E16"/>
  <c r="E17"/>
  <c r="E18"/>
  <c r="E8"/>
</calcChain>
</file>

<file path=xl/sharedStrings.xml><?xml version="1.0" encoding="utf-8"?>
<sst xmlns="http://schemas.openxmlformats.org/spreadsheetml/2006/main" count="19" uniqueCount="19">
  <si>
    <t>(millones de euros)</t>
  </si>
  <si>
    <t>Total</t>
  </si>
  <si>
    <t>Cuadro 1.5.1-3</t>
  </si>
  <si>
    <t>% var.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</si>
  <si>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</si>
  <si>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</si>
  <si>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</si>
  <si>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</si>
  <si>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</si>
  <si>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</si>
  <si>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</si>
  <si>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</si>
  <si>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</si>
  <si>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Varias</t>
  </si>
  <si>
    <t>Fuente:  Cámara de Contratistas de Castilla y León.</t>
  </si>
  <si>
    <t>% partic. 2014</t>
  </si>
  <si>
    <t>Licitación oficial por provincias, según la fecha de apertura, 2014-2015</t>
  </si>
  <si>
    <t>CES. Informe de Situación Económica y Social de Castilla y León en 2015</t>
  </si>
  <si>
    <t>% partic. 2015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</si>
</sst>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6">
    <xf numFmtId="0" fontId="0" fillId="0" borderId="0" xfId="0"/>
    <xf numFmtId="0" fontId="0" fillId="0" borderId="0" xfId="0"/>
    <xf numFmtId="0" fontId="0" fillId="0" borderId="0" xfId="0" applyFont="1"/>
    <xf numFmtId="0" fontId="2" fillId="2" borderId="0" xfId="1"/>
    <xf numFmtId="0" fontId="2" fillId="2" borderId="1" xfId="1" applyFont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right" vertical="center" wrapText="1" indent="2"/>
    </xf>
    <xf numFmtId="164" fontId="3" fillId="0" borderId="0" xfId="0" applyNumberFormat="1" applyFont="1" applyBorder="1" applyAlignment="1">
      <alignment horizontal="right" vertical="center" wrapText="1" indent="2"/>
    </xf>
    <xf numFmtId="164" fontId="5" fillId="4" borderId="0" xfId="0" applyNumberFormat="1" applyFont="1" applyFill="1" applyBorder="1" applyAlignment="1">
      <alignment horizontal="right" vertical="center" wrapText="1" indent="2"/>
    </xf>
    <xf numFmtId="0" fontId="0" fillId="4" borderId="0" xfId="0" applyFont="1" applyFill="1" applyBorder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4" fillId="3" borderId="0" xfId="2" applyFont="1"/>
    <xf numFmtId="2" fontId="3" fillId="4" borderId="0" xfId="0" applyNumberFormat="1" applyFont="1" applyFill="1" applyBorder="1" applyAlignment="1">
      <alignment horizontal="right" vertical="center" wrapText="1" indent="2"/>
    </xf>
    <xf numFmtId="2" fontId="3" fillId="0" borderId="0" xfId="0" applyNumberFormat="1" applyFont="1" applyBorder="1" applyAlignment="1">
      <alignment horizontal="right" vertical="center" wrapText="1" indent="2"/>
    </xf>
    <xf numFmtId="2" fontId="5" fillId="4" borderId="0" xfId="0" applyNumberFormat="1" applyFont="1" applyFill="1" applyBorder="1" applyAlignment="1">
      <alignment horizontal="right" vertical="center" wrapText="1" indent="2"/>
    </xf>
    <xf numFmtId="4" fontId="5" fillId="4" borderId="0" xfId="0" applyNumberFormat="1" applyFont="1" applyFill="1" applyBorder="1" applyAlignment="1">
      <alignment horizontal="right" vertical="center" wrapText="1" indent="2"/>
    </xf>
  </cellXfs>
  <cellStyles count="3">
    <cellStyle name="40% - Énfasis1" xfId="2" builtinId="31"/>
    <cellStyle name="Énfasis1" xfId="1" builtinId="29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1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0.0"/>
      <alignment horizontal="right" vertical="center" textRotation="0" wrapText="1" indent="2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1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1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indent="1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bottom" textRotation="0" wrapText="1" indent="1" relativeIndent="0" justifyLastLine="0" shrinkToFit="0" mergeCell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textRotation="0" justifyLastLine="0" shrinkToFit="0" mergeCell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1" relativeIndent="0" justifyLastLine="0" shrinkToFit="0" mergeCell="0" readingOrder="0"/>
    </dxf>
  </dxfs>
  <tableStyles count="0" defaultTableStyle="TableStyleMedium9" defaultPivotStyle="PivotStyleLight16"/>
  <colors>
    <mruColors>
      <color rgb="FF4D4D4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a4" displayName="Tabla4" ref="A8:F18" headerRowCount="0" totalsRowShown="0" headerRowDxfId="11" dataDxfId="9" headerRowBorderDxfId="10">
  <tableColumns count="6">
    <tableColumn id="1" name="Columna1" headerRowDxfId="8" dataDxfId="7"/>
    <tableColumn id="2" name="Columna2" headerRowDxfId="6"/>
    <tableColumn id="3" name="Columna3" headerRowDxfId="5" dataDxfId="4"/>
    <tableColumn id="4" name="Columna4" headerRowDxfId="3">
      <calculatedColumnFormula>(Tabla4[[#This Row],[Columna3]]*100/Tabla4[[#This Row],[Columna2]])-100</calculatedColumnFormula>
    </tableColumn>
    <tableColumn id="5" name="Columna5" headerRowDxfId="2" dataDxfId="1">
      <calculatedColumnFormula>Tabla4[[#This Row],[Columna2]]*100/B$18</calculatedColumnFormula>
    </tableColumn>
    <tableColumn id="6" name="Columna6" headerRowDxfId="0">
      <calculatedColumnFormula>Tabla4[[#This Row],[Columna3]]*100/C$18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J18" sqref="J18"/>
    </sheetView>
  </sheetViews>
  <sheetFormatPr baseColWidth="10" defaultRowHeight="15"/>
  <cols>
    <col min="1" max="1" width="16" customWidth="1"/>
    <col min="2" max="2" width="12" customWidth="1"/>
    <col min="3" max="3" width="12.7109375" customWidth="1"/>
    <col min="5" max="5" width="14.28515625" customWidth="1"/>
    <col min="6" max="6" width="14.7109375" customWidth="1"/>
  </cols>
  <sheetData>
    <row r="1" spans="1:6">
      <c r="A1" s="3" t="s">
        <v>17</v>
      </c>
      <c r="B1" s="3"/>
      <c r="C1" s="3"/>
      <c r="D1" s="3"/>
      <c r="E1" s="3"/>
      <c r="F1" s="3"/>
    </row>
    <row r="3" spans="1:6">
      <c r="A3" s="11" t="s">
        <v>2</v>
      </c>
      <c r="B3" s="11"/>
      <c r="C3" s="11"/>
      <c r="D3" s="11"/>
      <c r="E3" s="11"/>
      <c r="F3" s="11"/>
    </row>
    <row r="4" spans="1:6">
      <c r="A4" s="11" t="s">
        <v>16</v>
      </c>
      <c r="B4" s="11"/>
      <c r="C4" s="11"/>
      <c r="D4" s="11"/>
      <c r="E4" s="11"/>
      <c r="F4" s="11"/>
    </row>
    <row r="5" spans="1:6">
      <c r="A5" s="11" t="s">
        <v>0</v>
      </c>
      <c r="B5" s="11"/>
      <c r="C5" s="11"/>
      <c r="D5" s="11"/>
      <c r="E5" s="11"/>
      <c r="F5" s="11"/>
    </row>
    <row r="7" spans="1:6" ht="21.75" customHeight="1" thickBot="1">
      <c r="A7" s="2"/>
      <c r="B7" s="4">
        <v>2014</v>
      </c>
      <c r="C7" s="4">
        <v>2015</v>
      </c>
      <c r="D7" s="4" t="s">
        <v>3</v>
      </c>
      <c r="E7" s="4" t="s">
        <v>15</v>
      </c>
      <c r="F7" s="4" t="s">
        <v>18</v>
      </c>
    </row>
    <row r="8" spans="1:6">
      <c r="A8" s="8" t="s">
        <v>4</v>
      </c>
      <c r="B8" s="12">
        <v>20.57</v>
      </c>
      <c r="C8" s="12">
        <v>41.89</v>
      </c>
      <c r="D8" s="5">
        <f>(Tabla4[[#This Row],[Columna3]]*100/Tabla4[[#This Row],[Columna2]])-100</f>
        <v>103.64608653378707</v>
      </c>
      <c r="E8" s="5">
        <f>Tabla4[[#This Row],[Columna2]]*100/B$18</f>
        <v>1.9650738455071743</v>
      </c>
      <c r="F8" s="5">
        <f>Tabla4[[#This Row],[Columna3]]*100/C$18</f>
        <v>5.315045550282945</v>
      </c>
    </row>
    <row r="9" spans="1:6">
      <c r="A9" s="9" t="s">
        <v>5</v>
      </c>
      <c r="B9" s="13">
        <v>74.59</v>
      </c>
      <c r="C9" s="13">
        <v>164.44</v>
      </c>
      <c r="D9" s="6">
        <f>(Tabla4[[#This Row],[Columna3]]*100/Tabla4[[#This Row],[Columna2]])-100</f>
        <v>120.45850650221209</v>
      </c>
      <c r="E9" s="6">
        <f>Tabla4[[#This Row],[Columna2]]*100/B$18</f>
        <v>7.1256615525707412</v>
      </c>
      <c r="F9" s="6">
        <f>Tabla4[[#This Row],[Columna3]]*100/C$18</f>
        <v>20.864313446849543</v>
      </c>
    </row>
    <row r="10" spans="1:6">
      <c r="A10" s="8" t="s">
        <v>6</v>
      </c>
      <c r="B10" s="12">
        <v>139.63</v>
      </c>
      <c r="C10" s="12">
        <v>123.93</v>
      </c>
      <c r="D10" s="5">
        <f>(Tabla4[[#This Row],[Columna3]]*100/Tabla4[[#This Row],[Columna2]])-100</f>
        <v>-11.24400200529972</v>
      </c>
      <c r="E10" s="5">
        <f>Tabla4[[#This Row],[Columna2]]*100/B$18</f>
        <v>13.339001509390704</v>
      </c>
      <c r="F10" s="5">
        <f>Tabla4[[#This Row],[Columna3]]*100/C$18</f>
        <v>15.724363691729897</v>
      </c>
    </row>
    <row r="11" spans="1:6">
      <c r="A11" s="9" t="s">
        <v>7</v>
      </c>
      <c r="B11" s="13">
        <v>89.63</v>
      </c>
      <c r="C11" s="13">
        <v>63.39</v>
      </c>
      <c r="D11" s="6">
        <f>(Tabla4[[#This Row],[Columna3]]*100/Tabla4[[#This Row],[Columna2]])-100</f>
        <v>-29.275912083007924</v>
      </c>
      <c r="E11" s="6">
        <f>Tabla4[[#This Row],[Columna2]]*100/B$18</f>
        <v>8.5624486520567835</v>
      </c>
      <c r="F11" s="6">
        <f>Tabla4[[#This Row],[Columna3]]*100/C$18</f>
        <v>8.042987286522699</v>
      </c>
    </row>
    <row r="12" spans="1:6">
      <c r="A12" s="8" t="s">
        <v>8</v>
      </c>
      <c r="B12" s="12">
        <v>95.72</v>
      </c>
      <c r="C12" s="12">
        <v>48.27</v>
      </c>
      <c r="D12" s="5">
        <f>(Tabla4[[#This Row],[Columna3]]*100/Tabla4[[#This Row],[Columna2]])-100</f>
        <v>-49.571667363142495</v>
      </c>
      <c r="E12" s="5">
        <f>Tabla4[[#This Row],[Columna2]]*100/B$18</f>
        <v>9.1442327900800553</v>
      </c>
      <c r="F12" s="5">
        <f>Tabla4[[#This Row],[Columna3]]*100/C$18</f>
        <v>6.124546400385718</v>
      </c>
    </row>
    <row r="13" spans="1:6">
      <c r="A13" s="9" t="s">
        <v>9</v>
      </c>
      <c r="B13" s="13">
        <v>33.659999999999997</v>
      </c>
      <c r="C13" s="13">
        <v>121.6</v>
      </c>
      <c r="D13" s="6">
        <f>(Tabla4[[#This Row],[Columna3]]*100/Tabla4[[#This Row],[Columna2]])-100</f>
        <v>261.25965537730247</v>
      </c>
      <c r="E13" s="6">
        <f>Tabla4[[#This Row],[Columna2]]*100/B$18</f>
        <v>3.2155753835571943</v>
      </c>
      <c r="F13" s="6">
        <f>Tabla4[[#This Row],[Columna3]]*100/C$18</f>
        <v>15.428730936128099</v>
      </c>
    </row>
    <row r="14" spans="1:6">
      <c r="A14" s="8" t="s">
        <v>10</v>
      </c>
      <c r="B14" s="12">
        <v>42.16</v>
      </c>
      <c r="C14" s="12">
        <v>42.03</v>
      </c>
      <c r="D14" s="5">
        <f>(Tabla4[[#This Row],[Columna3]]*100/Tabla4[[#This Row],[Columna2]])-100</f>
        <v>-0.30834914611004649</v>
      </c>
      <c r="E14" s="5">
        <f>Tabla4[[#This Row],[Columna2]]*100/B$18</f>
        <v>4.0275893693039606</v>
      </c>
      <c r="F14" s="5">
        <f>Tabla4[[#This Row],[Columna3]]*100/C$18</f>
        <v>5.3328088918212497</v>
      </c>
    </row>
    <row r="15" spans="1:6">
      <c r="A15" s="9" t="s">
        <v>11</v>
      </c>
      <c r="B15" s="13">
        <v>139.66999999999999</v>
      </c>
      <c r="C15" s="13">
        <v>101.37</v>
      </c>
      <c r="D15" s="6">
        <f>(Tabla4[[#This Row],[Columna3]]*100/Tabla4[[#This Row],[Columna2]])-100</f>
        <v>-27.421779909787347</v>
      </c>
      <c r="E15" s="6">
        <f>Tabla4[[#This Row],[Columna2]]*100/B$18</f>
        <v>13.342822751676568</v>
      </c>
      <c r="F15" s="6">
        <f>Tabla4[[#This Row],[Columna3]]*100/C$18</f>
        <v>12.861928083842972</v>
      </c>
    </row>
    <row r="16" spans="1:6">
      <c r="A16" s="8" t="s">
        <v>12</v>
      </c>
      <c r="B16" s="12">
        <v>42.66</v>
      </c>
      <c r="C16" s="12">
        <v>41.27</v>
      </c>
      <c r="D16" s="5">
        <f>(Tabla4[[#This Row],[Columna3]]*100/Tabla4[[#This Row],[Columna2]])-100</f>
        <v>-3.2583216127519847</v>
      </c>
      <c r="E16" s="5">
        <f>Tabla4[[#This Row],[Columna2]]*100/B$18</f>
        <v>4.0753548978773004</v>
      </c>
      <c r="F16" s="5">
        <f>Tabla4[[#This Row],[Columna3]]*100/C$18</f>
        <v>5.2363793234704499</v>
      </c>
    </row>
    <row r="17" spans="1:6">
      <c r="A17" s="9" t="s">
        <v>13</v>
      </c>
      <c r="B17" s="13">
        <v>368.49</v>
      </c>
      <c r="C17" s="13">
        <v>39.97</v>
      </c>
      <c r="D17" s="6">
        <f>(Tabla4[[#This Row],[Columna3]]*100/Tabla4[[#This Row],[Columna2]])-100</f>
        <v>-89.153029932969687</v>
      </c>
      <c r="E17" s="6">
        <f>Tabla4[[#This Row],[Columna2]]*100/B$18</f>
        <v>35.20223924797952</v>
      </c>
      <c r="F17" s="6">
        <f>Tabla4[[#This Row],[Columna3]]*100/C$18</f>
        <v>5.0714340091861851</v>
      </c>
    </row>
    <row r="18" spans="1:6" ht="18" customHeight="1">
      <c r="A18" s="10" t="s">
        <v>1</v>
      </c>
      <c r="B18" s="15">
        <v>1046.78</v>
      </c>
      <c r="C18" s="14">
        <v>788.14</v>
      </c>
      <c r="D18" s="7">
        <f>(Tabla4[[#This Row],[Columna3]]*100/Tabla4[[#This Row],[Columna2]])-100</f>
        <v>-24.708152620416897</v>
      </c>
      <c r="E18" s="7">
        <f>Tabla4[[#This Row],[Columna2]]*100/B$18</f>
        <v>100</v>
      </c>
      <c r="F18" s="7">
        <f>Tabla4[[#This Row],[Columna3]]*100/C$18</f>
        <v>100</v>
      </c>
    </row>
    <row r="19" spans="1:6" ht="21" customHeight="1">
      <c r="A19" s="1" t="s">
        <v>14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1,5,1-3</vt:lpstr>
      <vt:lpstr>'1,5,1-3'!Área_de_impresión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2016-05-05T10:34:16Z</cp:lastPrinted>
  <dcterms:created xsi:type="dcterms:W3CDTF">2014-07-03T11:22:42Z</dcterms:created>
  <dcterms:modified xsi:type="dcterms:W3CDTF">2016-05-20T10:35:25Z</dcterms:modified>
</cp:coreProperties>
</file>