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415" windowWidth="19230" windowHeight="5475"/>
  </bookViews>
  <sheets>
    <sheet name="1,3,1-1" sheetId="1" r:id="rId1"/>
  </sheets>
  <definedNames>
    <definedName name="_xlnm.Print_Area" localSheetId="0">'1,3,1-1'!$A$1:$E$39</definedName>
    <definedName name="OLE_LINK1" localSheetId="0">'1,3,1-1'!#REF!</definedName>
    <definedName name="OLE_LINK7" localSheetId="0">'1,3,1-1'!#REF!</definedName>
  </definedNames>
  <calcPr calcId="125725"/>
</workbook>
</file>

<file path=xl/calcChain.xml><?xml version="1.0" encoding="utf-8"?>
<calcChain xmlns="http://schemas.openxmlformats.org/spreadsheetml/2006/main">
  <c r="C23" i="1"/>
  <c r="C39" s="1"/>
  <c r="C22"/>
  <c r="E22" s="1"/>
  <c r="D23"/>
  <c r="D39" s="1"/>
  <c r="D22"/>
  <c r="D38" s="1"/>
  <c r="E23"/>
  <c r="C38" l="1"/>
  <c r="E38" s="1"/>
  <c r="E10"/>
  <c r="E11"/>
  <c r="E12"/>
  <c r="E13"/>
  <c r="E14"/>
  <c r="E15"/>
  <c r="E16"/>
  <c r="E17"/>
  <c r="E20"/>
  <c r="E21"/>
  <c r="E26"/>
  <c r="E27"/>
  <c r="E28"/>
  <c r="E29"/>
  <c r="E30"/>
  <c r="E31"/>
  <c r="E32"/>
  <c r="E33"/>
  <c r="E34"/>
  <c r="E35"/>
  <c r="E36"/>
  <c r="E37"/>
  <c r="E39"/>
</calcChain>
</file>

<file path=xl/sharedStrings.xml><?xml version="1.0" encoding="utf-8"?>
<sst xmlns="http://schemas.openxmlformats.org/spreadsheetml/2006/main" count="61" uniqueCount="32">
  <si>
    <t>Cuadro 1.3.1-1</t>
  </si>
  <si>
    <t>% Var.</t>
  </si>
  <si>
    <t>Trigo</t>
  </si>
  <si>
    <t>Cebada</t>
  </si>
  <si>
    <t>Avena</t>
  </si>
  <si>
    <t>Centeno</t>
  </si>
  <si>
    <t>Total cereal</t>
  </si>
  <si>
    <t>Patata</t>
  </si>
  <si>
    <t>Remolacha</t>
  </si>
  <si>
    <t>Girasol</t>
  </si>
  <si>
    <t>Alfalfa</t>
  </si>
  <si>
    <t>Viñedo</t>
  </si>
  <si>
    <t>Total</t>
  </si>
  <si>
    <t>Columna1</t>
  </si>
  <si>
    <t>Columna2</t>
  </si>
  <si>
    <t>Columna3</t>
  </si>
  <si>
    <t>Columna4</t>
  </si>
  <si>
    <t>Columna5</t>
  </si>
  <si>
    <t>Maíz</t>
  </si>
  <si>
    <t xml:space="preserve">Campaña </t>
  </si>
  <si>
    <t>13-14</t>
  </si>
  <si>
    <t>14-15</t>
  </si>
  <si>
    <t>CES. Informe de Situación Económica y Social de Castilla y León en 2015</t>
  </si>
  <si>
    <t>Superficies y producciones agrarias en Castilla y León, 2014-2015</t>
  </si>
  <si>
    <t>Otros cereales</t>
  </si>
  <si>
    <t>(Has. y Tm.)</t>
  </si>
  <si>
    <t>Has.</t>
  </si>
  <si>
    <t>Tm.</t>
  </si>
  <si>
    <t>Fuente:  Consejería de Agricultura y Ganadería de la Junta de Castilla y León.</t>
  </si>
  <si>
    <t>Cereales de verano</t>
  </si>
  <si>
    <t>Cereales de invierno</t>
  </si>
  <si>
    <r>
      <t xml:space="preserve">Nota:  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Las producciones de remolacha son provisionales, ya que la campaña aún no ha finalizado.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</si>
</sst>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</cellStyleXfs>
  <cellXfs count="24">
    <xf numFmtId="0" fontId="0" fillId="0" borderId="0" xfId="0"/>
    <xf numFmtId="0" fontId="3" fillId="2" borderId="0" xfId="1" applyFont="1"/>
    <xf numFmtId="0" fontId="3" fillId="2" borderId="0" xfId="1" applyFont="1" applyAlignment="1">
      <alignment horizontal="left"/>
    </xf>
    <xf numFmtId="0" fontId="0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wrapText="1"/>
    </xf>
    <xf numFmtId="164" fontId="0" fillId="0" borderId="0" xfId="0" applyNumberFormat="1" applyFont="1" applyBorder="1" applyAlignment="1">
      <alignment horizontal="right" wrapText="1" indent="3"/>
    </xf>
    <xf numFmtId="0" fontId="0" fillId="0" borderId="0" xfId="0"/>
    <xf numFmtId="0" fontId="0" fillId="0" borderId="0" xfId="0" applyBorder="1" applyAlignment="1">
      <alignment horizontal="left" wrapText="1" indent="1"/>
    </xf>
    <xf numFmtId="3" fontId="0" fillId="0" borderId="0" xfId="0" applyNumberFormat="1" applyFont="1" applyBorder="1" applyAlignment="1">
      <alignment horizontal="right" wrapText="1" indent="3"/>
    </xf>
    <xf numFmtId="0" fontId="3" fillId="4" borderId="0" xfId="3" applyFont="1" applyBorder="1" applyAlignment="1">
      <alignment horizontal="left" wrapText="1" indent="1"/>
    </xf>
    <xf numFmtId="0" fontId="3" fillId="4" borderId="0" xfId="3" applyFont="1" applyBorder="1" applyAlignment="1">
      <alignment horizontal="left" wrapText="1"/>
    </xf>
    <xf numFmtId="3" fontId="3" fillId="4" borderId="0" xfId="3" applyNumberFormat="1" applyFont="1" applyBorder="1" applyAlignment="1">
      <alignment horizontal="right" wrapText="1" indent="3"/>
    </xf>
    <xf numFmtId="164" fontId="3" fillId="4" borderId="0" xfId="3" applyNumberFormat="1" applyFont="1" applyBorder="1" applyAlignment="1">
      <alignment horizontal="right" wrapText="1" indent="3"/>
    </xf>
    <xf numFmtId="0" fontId="4" fillId="3" borderId="0" xfId="2" applyAlignment="1">
      <alignment horizontal="center"/>
    </xf>
    <xf numFmtId="0" fontId="5" fillId="3" borderId="0" xfId="2" applyFont="1"/>
    <xf numFmtId="3" fontId="0" fillId="0" borderId="0" xfId="0" applyNumberFormat="1"/>
    <xf numFmtId="0" fontId="4" fillId="3" borderId="0" xfId="2" applyAlignment="1">
      <alignment horizontal="center" vertical="center"/>
    </xf>
    <xf numFmtId="0" fontId="0" fillId="0" borderId="1" xfId="0" applyFont="1" applyBorder="1" applyAlignment="1">
      <alignment horizontal="left" wrapText="1" indent="1"/>
    </xf>
    <xf numFmtId="0" fontId="0" fillId="0" borderId="1" xfId="0" applyFont="1" applyBorder="1" applyAlignment="1">
      <alignment horizontal="left" wrapText="1"/>
    </xf>
    <xf numFmtId="3" fontId="0" fillId="0" borderId="1" xfId="0" applyNumberFormat="1" applyFont="1" applyBorder="1" applyAlignment="1">
      <alignment horizontal="right" wrapText="1" indent="3"/>
    </xf>
    <xf numFmtId="164" fontId="0" fillId="0" borderId="1" xfId="0" applyNumberFormat="1" applyFont="1" applyBorder="1" applyAlignment="1">
      <alignment horizontal="right" wrapText="1" indent="3"/>
    </xf>
    <xf numFmtId="0" fontId="0" fillId="0" borderId="0" xfId="0" applyBorder="1"/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right" vertical="bottom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1" indent="0" relativeIndent="0" justifyLastLine="0" shrinkToFit="0" readingOrder="0"/>
    </dxf>
    <dxf>
      <border outline="0">
        <top style="thick">
          <color indexed="64"/>
        </top>
        <bottom style="thick">
          <color indexed="64"/>
        </bottom>
      </border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13" displayName="Tabla13" ref="A9:E39" totalsRowShown="0" headerRowDxfId="6" headerRowBorderDxfId="5" tableBorderDxfId="4">
  <autoFilter ref="A9:E39"/>
  <tableColumns count="5">
    <tableColumn id="1" name="Columna1"/>
    <tableColumn id="2" name="Columna2" dataDxfId="3"/>
    <tableColumn id="3" name="Columna3" dataDxfId="2"/>
    <tableColumn id="4" name="Columna4" dataDxfId="1"/>
    <tableColumn id="5" name="Columna5" dataDxfId="0">
      <calculatedColumnFormula>100-(Tabla13[[#This Row],[Columna3]]/Tabla13[[#This Row],[Columna4]]*100)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zoomScaleNormal="100" workbookViewId="0">
      <selection activeCell="I14" sqref="I14"/>
    </sheetView>
  </sheetViews>
  <sheetFormatPr baseColWidth="10" defaultRowHeight="15"/>
  <cols>
    <col min="1" max="1" width="22" customWidth="1"/>
    <col min="3" max="3" width="16.5703125" customWidth="1"/>
    <col min="4" max="4" width="16.28515625" customWidth="1"/>
    <col min="5" max="5" width="12" customWidth="1"/>
    <col min="6" max="7" width="11.42578125" customWidth="1"/>
  </cols>
  <sheetData>
    <row r="1" spans="1:5" s="8" customFormat="1">
      <c r="A1" s="16" t="s">
        <v>22</v>
      </c>
      <c r="B1" s="16"/>
      <c r="C1" s="16"/>
      <c r="D1" s="16"/>
      <c r="E1" s="16"/>
    </row>
    <row r="2" spans="1:5" ht="12.75" customHeight="1"/>
    <row r="3" spans="1:5">
      <c r="A3" s="2" t="s">
        <v>0</v>
      </c>
      <c r="B3" s="1"/>
      <c r="C3" s="1"/>
      <c r="D3" s="1"/>
      <c r="E3" s="1"/>
    </row>
    <row r="4" spans="1:5">
      <c r="A4" s="2" t="s">
        <v>23</v>
      </c>
      <c r="B4" s="1"/>
      <c r="C4" s="1"/>
      <c r="D4" s="1"/>
      <c r="E4" s="1"/>
    </row>
    <row r="5" spans="1:5">
      <c r="A5" s="2" t="s">
        <v>25</v>
      </c>
      <c r="B5" s="1"/>
      <c r="C5" s="1"/>
      <c r="D5" s="1"/>
      <c r="E5" s="1"/>
    </row>
    <row r="6" spans="1:5">
      <c r="A6" s="8"/>
      <c r="B6" s="8"/>
      <c r="C6" s="8"/>
      <c r="D6" s="8"/>
      <c r="E6" s="8"/>
    </row>
    <row r="7" spans="1:5">
      <c r="A7" s="8"/>
      <c r="B7" s="8"/>
      <c r="C7" s="15" t="s">
        <v>19</v>
      </c>
      <c r="D7" s="15" t="s">
        <v>19</v>
      </c>
      <c r="E7" s="18" t="s">
        <v>1</v>
      </c>
    </row>
    <row r="8" spans="1:5" ht="15.75" thickBot="1">
      <c r="A8" s="23"/>
      <c r="B8" s="23"/>
      <c r="C8" s="15" t="s">
        <v>20</v>
      </c>
      <c r="D8" s="15" t="s">
        <v>21</v>
      </c>
      <c r="E8" s="18"/>
    </row>
    <row r="9" spans="1:5" ht="15" hidden="1" customHeight="1">
      <c r="A9" s="4" t="s">
        <v>13</v>
      </c>
      <c r="B9" s="4" t="s">
        <v>14</v>
      </c>
      <c r="C9" s="4" t="s">
        <v>15</v>
      </c>
      <c r="D9" s="4" t="s">
        <v>16</v>
      </c>
      <c r="E9" s="5" t="s">
        <v>17</v>
      </c>
    </row>
    <row r="10" spans="1:5">
      <c r="A10" s="19" t="s">
        <v>2</v>
      </c>
      <c r="B10" s="20" t="s">
        <v>26</v>
      </c>
      <c r="C10" s="21">
        <v>885405</v>
      </c>
      <c r="D10" s="21">
        <v>865602</v>
      </c>
      <c r="E10" s="22">
        <f>100-(Tabla13[[#This Row],[Columna3]]/Tabla13[[#This Row],[Columna4]]*100)</f>
        <v>-2.2877719783457167</v>
      </c>
    </row>
    <row r="11" spans="1:5">
      <c r="A11" s="3"/>
      <c r="B11" s="6" t="s">
        <v>27</v>
      </c>
      <c r="C11" s="10">
        <v>2784477</v>
      </c>
      <c r="D11" s="10">
        <v>2837841</v>
      </c>
      <c r="E11" s="7">
        <f>100-(Tabla13[[#This Row],[Columna3]]/Tabla13[[#This Row],[Columna4]]*100)</f>
        <v>1.880443618934251</v>
      </c>
    </row>
    <row r="12" spans="1:5">
      <c r="A12" s="3" t="s">
        <v>3</v>
      </c>
      <c r="B12" s="6" t="s">
        <v>26</v>
      </c>
      <c r="C12" s="10">
        <v>883949</v>
      </c>
      <c r="D12" s="10">
        <v>804138</v>
      </c>
      <c r="E12" s="7">
        <f>100-(Tabla13[[#This Row],[Columna3]]/Tabla13[[#This Row],[Columna4]]*100)</f>
        <v>-9.9250377422780645</v>
      </c>
    </row>
    <row r="13" spans="1:5">
      <c r="A13" s="3"/>
      <c r="B13" s="6" t="s">
        <v>27</v>
      </c>
      <c r="C13" s="10">
        <v>2257041</v>
      </c>
      <c r="D13" s="10">
        <v>2299729</v>
      </c>
      <c r="E13" s="7">
        <f>100-(Tabla13[[#This Row],[Columna3]]/Tabla13[[#This Row],[Columna4]]*100)</f>
        <v>1.8562187109872497</v>
      </c>
    </row>
    <row r="14" spans="1:5">
      <c r="A14" s="3" t="s">
        <v>4</v>
      </c>
      <c r="B14" s="6" t="s">
        <v>26</v>
      </c>
      <c r="C14" s="10">
        <v>57051</v>
      </c>
      <c r="D14" s="10">
        <v>69689</v>
      </c>
      <c r="E14" s="7">
        <f>100-(Tabla13[[#This Row],[Columna3]]/Tabla13[[#This Row],[Columna4]]*100)</f>
        <v>18.13485629008882</v>
      </c>
    </row>
    <row r="15" spans="1:5">
      <c r="A15" s="3"/>
      <c r="B15" s="6" t="s">
        <v>27</v>
      </c>
      <c r="C15" s="10">
        <v>116098</v>
      </c>
      <c r="D15" s="10">
        <v>153171</v>
      </c>
      <c r="E15" s="7">
        <f>100-(Tabla13[[#This Row],[Columna3]]/Tabla13[[#This Row],[Columna4]]*100)</f>
        <v>24.203667796123284</v>
      </c>
    </row>
    <row r="16" spans="1:5">
      <c r="A16" s="3" t="s">
        <v>5</v>
      </c>
      <c r="B16" s="6" t="s">
        <v>26</v>
      </c>
      <c r="C16" s="10">
        <v>89620</v>
      </c>
      <c r="D16" s="10">
        <v>98471</v>
      </c>
      <c r="E16" s="7">
        <f>100-(Tabla13[[#This Row],[Columna3]]/Tabla13[[#This Row],[Columna4]]*100)</f>
        <v>8.9884331427526831</v>
      </c>
    </row>
    <row r="17" spans="1:5">
      <c r="A17" s="3"/>
      <c r="B17" s="6" t="s">
        <v>27</v>
      </c>
      <c r="C17" s="10">
        <v>166606</v>
      </c>
      <c r="D17" s="10">
        <v>206006</v>
      </c>
      <c r="E17" s="7">
        <f>100-(Tabla13[[#This Row],[Columna3]]/Tabla13[[#This Row],[Columna4]]*100)</f>
        <v>19.125656534275706</v>
      </c>
    </row>
    <row r="18" spans="1:5" s="8" customFormat="1" ht="30">
      <c r="A18" s="9" t="s">
        <v>30</v>
      </c>
      <c r="B18" s="6" t="s">
        <v>26</v>
      </c>
      <c r="C18" s="10">
        <v>1916025</v>
      </c>
      <c r="D18" s="10">
        <v>1837900</v>
      </c>
      <c r="E18" s="7">
        <v>-4.3</v>
      </c>
    </row>
    <row r="19" spans="1:5" s="8" customFormat="1">
      <c r="A19" s="3"/>
      <c r="B19" s="6" t="s">
        <v>27</v>
      </c>
      <c r="C19" s="10">
        <v>5324222</v>
      </c>
      <c r="D19" s="10">
        <v>5796747</v>
      </c>
      <c r="E19" s="7">
        <v>3.1</v>
      </c>
    </row>
    <row r="20" spans="1:5">
      <c r="A20" s="9" t="s">
        <v>18</v>
      </c>
      <c r="B20" s="6" t="s">
        <v>26</v>
      </c>
      <c r="C20" s="10">
        <v>118441</v>
      </c>
      <c r="D20" s="10">
        <v>117529</v>
      </c>
      <c r="E20" s="7">
        <f>100-(Tabla13[[#This Row],[Columna3]]/Tabla13[[#This Row],[Columna4]]*100)</f>
        <v>-0.77597869462005065</v>
      </c>
    </row>
    <row r="21" spans="1:5">
      <c r="A21" s="3"/>
      <c r="B21" s="6" t="s">
        <v>27</v>
      </c>
      <c r="C21" s="10">
        <v>1263810</v>
      </c>
      <c r="D21" s="10">
        <v>1417536</v>
      </c>
      <c r="E21" s="7">
        <f>100-(Tabla13[[#This Row],[Columna3]]/Tabla13[[#This Row],[Columna4]]*100)</f>
        <v>10.844592306650412</v>
      </c>
    </row>
    <row r="22" spans="1:5">
      <c r="A22" s="3" t="s">
        <v>24</v>
      </c>
      <c r="B22" s="6" t="s">
        <v>26</v>
      </c>
      <c r="C22" s="10">
        <f>C26-C10-C12-C14-C16-C20</f>
        <v>26968</v>
      </c>
      <c r="D22" s="10">
        <f>D26-D10-D12-D14-D16-D20</f>
        <v>32756</v>
      </c>
      <c r="E22" s="7">
        <f>100-(Tabla13[[#This Row],[Columna3]]/Tabla13[[#This Row],[Columna4]]*100)</f>
        <v>17.670045182561978</v>
      </c>
    </row>
    <row r="23" spans="1:5">
      <c r="A23" s="3"/>
      <c r="B23" s="6" t="s">
        <v>27</v>
      </c>
      <c r="C23" s="10">
        <f>C27-C11-C13-C15-C17-C21</f>
        <v>66745</v>
      </c>
      <c r="D23" s="10">
        <f>D27-D11-D13-D15-D17-D21</f>
        <v>83914</v>
      </c>
      <c r="E23" s="7">
        <f>100-(Tabla13[[#This Row],[Columna3]]/Tabla13[[#This Row],[Columna4]]*100)</f>
        <v>20.460233095788553</v>
      </c>
    </row>
    <row r="24" spans="1:5" s="8" customFormat="1" ht="15" customHeight="1">
      <c r="A24" s="9" t="s">
        <v>29</v>
      </c>
      <c r="B24" s="6" t="s">
        <v>26</v>
      </c>
      <c r="C24" s="10">
        <v>145409</v>
      </c>
      <c r="D24" s="10">
        <v>150285</v>
      </c>
      <c r="E24" s="7">
        <v>3.2</v>
      </c>
    </row>
    <row r="25" spans="1:5" s="8" customFormat="1">
      <c r="A25" s="3"/>
      <c r="B25" s="6" t="s">
        <v>27</v>
      </c>
      <c r="C25" s="10">
        <v>1330555</v>
      </c>
      <c r="D25" s="10">
        <v>1501450</v>
      </c>
      <c r="E25" s="7">
        <v>11.4</v>
      </c>
    </row>
    <row r="26" spans="1:5">
      <c r="A26" s="3" t="s">
        <v>6</v>
      </c>
      <c r="B26" s="6" t="s">
        <v>26</v>
      </c>
      <c r="C26" s="10">
        <v>2061434</v>
      </c>
      <c r="D26" s="10">
        <v>1988185</v>
      </c>
      <c r="E26" s="7">
        <f>100-(Tabla13[[#This Row],[Columna3]]/Tabla13[[#This Row],[Columna4]]*100)</f>
        <v>-3.6842144971418662</v>
      </c>
    </row>
    <row r="27" spans="1:5">
      <c r="A27" s="3"/>
      <c r="B27" s="6" t="s">
        <v>27</v>
      </c>
      <c r="C27" s="10">
        <v>6654777</v>
      </c>
      <c r="D27" s="10">
        <v>6998197</v>
      </c>
      <c r="E27" s="7">
        <f>100-(Tabla13[[#This Row],[Columna3]]/Tabla13[[#This Row],[Columna4]]*100)</f>
        <v>4.9072639709913801</v>
      </c>
    </row>
    <row r="28" spans="1:5">
      <c r="A28" s="3" t="s">
        <v>7</v>
      </c>
      <c r="B28" s="6" t="s">
        <v>26</v>
      </c>
      <c r="C28" s="10">
        <v>20688</v>
      </c>
      <c r="D28" s="10">
        <v>18827</v>
      </c>
      <c r="E28" s="7">
        <f>100-(Tabla13[[#This Row],[Columna3]]/Tabla13[[#This Row],[Columna4]]*100)</f>
        <v>-9.8847400010622977</v>
      </c>
    </row>
    <row r="29" spans="1:5">
      <c r="A29" s="3"/>
      <c r="B29" s="6" t="s">
        <v>27</v>
      </c>
      <c r="C29" s="10">
        <v>973339</v>
      </c>
      <c r="D29" s="10">
        <v>828913</v>
      </c>
      <c r="E29" s="7">
        <f>100-(Tabla13[[#This Row],[Columna3]]/Tabla13[[#This Row],[Columna4]]*100)</f>
        <v>-17.423541433178144</v>
      </c>
    </row>
    <row r="30" spans="1:5">
      <c r="A30" s="3" t="s">
        <v>8</v>
      </c>
      <c r="B30" s="6" t="s">
        <v>26</v>
      </c>
      <c r="C30" s="10">
        <v>26105</v>
      </c>
      <c r="D30" s="10">
        <v>25389.63</v>
      </c>
      <c r="E30" s="7">
        <f>100-(Tabla13[[#This Row],[Columna3]]/Tabla13[[#This Row],[Columna4]]*100)</f>
        <v>-2.8175676447431499</v>
      </c>
    </row>
    <row r="31" spans="1:5">
      <c r="A31" s="3"/>
      <c r="B31" s="6" t="s">
        <v>27</v>
      </c>
      <c r="C31" s="10">
        <v>2525307</v>
      </c>
      <c r="D31" s="10">
        <v>2550778</v>
      </c>
      <c r="E31" s="7">
        <f>100-(Tabla13[[#This Row],[Columna3]]/Tabla13[[#This Row],[Columna4]]*100)</f>
        <v>0.99855808698366388</v>
      </c>
    </row>
    <row r="32" spans="1:5">
      <c r="A32" s="3" t="s">
        <v>9</v>
      </c>
      <c r="B32" s="6" t="s">
        <v>26</v>
      </c>
      <c r="C32" s="10">
        <v>256315</v>
      </c>
      <c r="D32" s="10">
        <v>254866</v>
      </c>
      <c r="E32" s="7">
        <f>100-(Tabla13[[#This Row],[Columna3]]/Tabla13[[#This Row],[Columna4]]*100)</f>
        <v>-0.56853405318872774</v>
      </c>
    </row>
    <row r="33" spans="1:5">
      <c r="A33" s="3"/>
      <c r="B33" s="6" t="s">
        <v>27</v>
      </c>
      <c r="C33" s="10">
        <v>295112</v>
      </c>
      <c r="D33" s="10">
        <v>283231</v>
      </c>
      <c r="E33" s="7">
        <f>100-(Tabla13[[#This Row],[Columna3]]/Tabla13[[#This Row],[Columna4]]*100)</f>
        <v>-4.1948091840229296</v>
      </c>
    </row>
    <row r="34" spans="1:5">
      <c r="A34" s="3" t="s">
        <v>10</v>
      </c>
      <c r="B34" s="6" t="s">
        <v>26</v>
      </c>
      <c r="C34" s="10">
        <v>90937</v>
      </c>
      <c r="D34" s="10">
        <v>95137</v>
      </c>
      <c r="E34" s="7">
        <f>100-(Tabla13[[#This Row],[Columna3]]/Tabla13[[#This Row],[Columna4]]*100)</f>
        <v>4.4146861893900393</v>
      </c>
    </row>
    <row r="35" spans="1:5">
      <c r="A35" s="3"/>
      <c r="B35" s="6" t="s">
        <v>27</v>
      </c>
      <c r="C35" s="10">
        <v>2121145</v>
      </c>
      <c r="D35" s="10">
        <v>1989092</v>
      </c>
      <c r="E35" s="7">
        <f>100-(Tabla13[[#This Row],[Columna3]]/Tabla13[[#This Row],[Columna4]]*100)</f>
        <v>-6.6388583333501003</v>
      </c>
    </row>
    <row r="36" spans="1:5">
      <c r="A36" s="3" t="s">
        <v>11</v>
      </c>
      <c r="B36" s="6" t="s">
        <v>26</v>
      </c>
      <c r="C36" s="10">
        <v>74720</v>
      </c>
      <c r="D36" s="10">
        <v>74905</v>
      </c>
      <c r="E36" s="7">
        <f>100-(Tabla13[[#This Row],[Columna3]]/Tabla13[[#This Row],[Columna4]]*100)</f>
        <v>0.24697950737601104</v>
      </c>
    </row>
    <row r="37" spans="1:5">
      <c r="A37" s="3"/>
      <c r="B37" s="6" t="s">
        <v>27</v>
      </c>
      <c r="C37" s="10">
        <v>335000</v>
      </c>
      <c r="D37" s="10">
        <v>286732</v>
      </c>
      <c r="E37" s="7">
        <f>100-(Tabla13[[#This Row],[Columna3]]/Tabla13[[#This Row],[Columna4]]*100)</f>
        <v>-16.833837869508812</v>
      </c>
    </row>
    <row r="38" spans="1:5" ht="21" customHeight="1">
      <c r="A38" s="11" t="s">
        <v>12</v>
      </c>
      <c r="B38" s="12" t="s">
        <v>26</v>
      </c>
      <c r="C38" s="13">
        <f>C10+C12+C14+C16+C20+C22+C28+C30+C32+C34+C36</f>
        <v>2530199</v>
      </c>
      <c r="D38" s="13">
        <f>D10+D12+D14+D16+D20+D22+D28+D30+D32+D34+D36</f>
        <v>2457309.63</v>
      </c>
      <c r="E38" s="14">
        <f>100-(Tabla13[[#This Row],[Columna3]]/Tabla13[[#This Row],[Columna4]]*100)</f>
        <v>-2.9662265231101657</v>
      </c>
    </row>
    <row r="39" spans="1:5">
      <c r="A39" s="11"/>
      <c r="B39" s="12" t="s">
        <v>27</v>
      </c>
      <c r="C39" s="13">
        <f>C11+C13+C15+C17+C21+C23+C29+C31+C33+C35+C37</f>
        <v>12904680</v>
      </c>
      <c r="D39" s="13">
        <f>D11+D13+D15+D17+D21+D23+D29+D31+D33+D35+D37</f>
        <v>12936943</v>
      </c>
      <c r="E39" s="14">
        <f>100-(Tabla13[[#This Row],[Columna3]]/Tabla13[[#This Row],[Columna4]]*100)</f>
        <v>0.24938658228609256</v>
      </c>
    </row>
    <row r="40" spans="1:5" s="8" customFormat="1" ht="24" customHeight="1">
      <c r="A40" s="8" t="s">
        <v>31</v>
      </c>
    </row>
    <row r="41" spans="1:5" ht="15" customHeight="1">
      <c r="A41" s="8" t="s">
        <v>28</v>
      </c>
    </row>
    <row r="42" spans="1:5">
      <c r="D42" s="17"/>
    </row>
  </sheetData>
  <mergeCells count="1">
    <mergeCell ref="E7:E8"/>
  </mergeCells>
  <pageMargins left="0.88" right="0.70866141732283472" top="0.98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1,3,1-1</vt:lpstr>
      <vt:lpstr>'1,3,1-1'!Área_de_impresión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2016-06-17T07:54:12Z</cp:lastPrinted>
  <dcterms:created xsi:type="dcterms:W3CDTF">2014-06-27T11:56:58Z</dcterms:created>
  <dcterms:modified xsi:type="dcterms:W3CDTF">2016-06-28T12:20:29Z</dcterms:modified>
</cp:coreProperties>
</file>