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19620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P17" i="1"/>
  <c r="O17"/>
  <c r="M17"/>
  <c r="L17"/>
  <c r="J17"/>
  <c r="I17"/>
  <c r="G17"/>
  <c r="F17"/>
  <c r="D17"/>
  <c r="C17"/>
  <c r="Q16"/>
  <c r="N16"/>
  <c r="K16"/>
  <c r="H16"/>
  <c r="E16"/>
  <c r="Q15"/>
  <c r="N15"/>
  <c r="K15"/>
  <c r="H15"/>
  <c r="E15"/>
  <c r="Q14"/>
  <c r="N14"/>
  <c r="K14"/>
  <c r="H14"/>
  <c r="E14"/>
  <c r="Q13"/>
  <c r="N13"/>
  <c r="K13"/>
  <c r="H13"/>
  <c r="E13"/>
  <c r="Q12"/>
  <c r="N12"/>
  <c r="K12"/>
  <c r="H12"/>
  <c r="E12"/>
  <c r="Q11"/>
  <c r="N11"/>
  <c r="K11"/>
  <c r="H11"/>
  <c r="E11"/>
  <c r="Q10"/>
  <c r="N10"/>
  <c r="K10"/>
  <c r="H10"/>
  <c r="E10"/>
  <c r="Q9"/>
  <c r="N9"/>
  <c r="K9"/>
  <c r="H9"/>
  <c r="E9"/>
  <c r="Q8"/>
  <c r="N8"/>
  <c r="K8"/>
  <c r="H8"/>
  <c r="E8"/>
  <c r="E17" l="1"/>
  <c r="Q17"/>
  <c r="N17"/>
  <c r="H17"/>
  <c r="K17"/>
</calcChain>
</file>

<file path=xl/sharedStrings.xml><?xml version="1.0" encoding="utf-8"?>
<sst xmlns="http://schemas.openxmlformats.org/spreadsheetml/2006/main" count="24" uniqueCount="20">
  <si>
    <t>CES. Informe de Situación Económica y Social de Castilla y León en 2015</t>
  </si>
  <si>
    <t>Cuadro 2.6.3-1</t>
  </si>
  <si>
    <t>Actuaciones de la Inspección de Trabajo en materia de seguridad y salud laboral por provincias, 2014 -2015: actuaciones, infracciones, requerimientos, importes y número de visitas</t>
  </si>
  <si>
    <t>Actuaciones</t>
  </si>
  <si>
    <t>Infracciones</t>
  </si>
  <si>
    <t>Requerimientos</t>
  </si>
  <si>
    <t xml:space="preserve">               Importe sanciones (euros)</t>
  </si>
  <si>
    <t>Número de visitas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</si>
  <si>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</si>
  <si>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</si>
  <si>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</si>
  <si>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</si>
  <si>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</si>
  <si>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</si>
  <si>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</si>
  <si>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</si>
  <si>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</si>
  <si>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</si>
  <si>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 y L</t>
  </si>
  <si>
    <t>Fuente: Elaborada por Dirección Territorial ITSS sobre datos DGITSS.   Sistema INTEGRA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</si>
</sst>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2" fillId="2" borderId="0" xfId="1"/>
    <xf numFmtId="0" fontId="3" fillId="0" borderId="4" xfId="0" applyFont="1" applyBorder="1"/>
    <xf numFmtId="0" fontId="3" fillId="0" borderId="7" xfId="0" applyFont="1" applyBorder="1"/>
    <xf numFmtId="9" fontId="4" fillId="0" borderId="6" xfId="0" applyNumberFormat="1" applyFon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9" fontId="4" fillId="0" borderId="6" xfId="0" applyNumberFormat="1" applyFont="1" applyFill="1" applyBorder="1" applyAlignment="1">
      <alignment horizontal="right"/>
    </xf>
    <xf numFmtId="9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3" fillId="3" borderId="5" xfId="2" applyFont="1" applyBorder="1" applyAlignment="1">
      <alignment horizontal="center"/>
    </xf>
    <xf numFmtId="0" fontId="3" fillId="3" borderId="6" xfId="2" applyFont="1" applyBorder="1" applyAlignment="1">
      <alignment horizontal="center"/>
    </xf>
    <xf numFmtId="0" fontId="3" fillId="3" borderId="5" xfId="2" applyFont="1" applyBorder="1" applyAlignment="1">
      <alignment horizontal="center" vertical="top" wrapText="1"/>
    </xf>
    <xf numFmtId="10" fontId="3" fillId="3" borderId="6" xfId="2" applyNumberFormat="1" applyFont="1" applyBorder="1" applyAlignment="1">
      <alignment horizontal="center" vertical="top" wrapText="1"/>
    </xf>
    <xf numFmtId="0" fontId="5" fillId="2" borderId="1" xfId="1" applyFont="1" applyBorder="1"/>
    <xf numFmtId="0" fontId="5" fillId="2" borderId="1" xfId="1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5" fillId="2" borderId="3" xfId="1" applyFont="1" applyBorder="1" applyAlignment="1">
      <alignment horizontal="center"/>
    </xf>
    <xf numFmtId="0" fontId="5" fillId="2" borderId="3" xfId="1" applyFont="1" applyBorder="1" applyAlignment="1">
      <alignment horizontal="center" wrapText="1"/>
    </xf>
    <xf numFmtId="0" fontId="5" fillId="2" borderId="1" xfId="1" applyFont="1" applyBorder="1" applyAlignment="1">
      <alignment horizontal="center" wrapText="1"/>
    </xf>
    <xf numFmtId="0" fontId="5" fillId="2" borderId="3" xfId="1" applyFont="1" applyBorder="1" applyAlignment="1">
      <alignment horizontal="center" vertical="top" wrapText="1"/>
    </xf>
    <xf numFmtId="0" fontId="5" fillId="2" borderId="1" xfId="1" applyFont="1" applyBorder="1" applyAlignment="1">
      <alignment horizontal="center" vertical="top" wrapText="1"/>
    </xf>
    <xf numFmtId="0" fontId="5" fillId="2" borderId="2" xfId="1" applyFont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right"/>
    </xf>
    <xf numFmtId="10" fontId="4" fillId="0" borderId="4" xfId="0" applyNumberFormat="1" applyFont="1" applyFill="1" applyBorder="1" applyAlignment="1">
      <alignment horizontal="right"/>
    </xf>
    <xf numFmtId="0" fontId="1" fillId="3" borderId="0" xfId="2"/>
  </cellXfs>
  <cellStyles count="3">
    <cellStyle name="40% - Énfasis1" xfId="2" builtinId="31"/>
    <cellStyle name="Énfasis1" xfId="1" builtinId="29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>
        <left/>
        <right style="thick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alignment horizontal="right" vertical="bottom" textRotation="0" wrapText="0" indent="0" relativeIndent="0" justifyLastLine="0" shrinkToFit="0" mergeCell="0" readingOrder="0"/>
      <border diagonalUp="0" diagonalDown="0">
        <left/>
        <right style="thick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alignment horizontal="right" vertical="bottom" textRotation="0" wrapText="0" indent="0" relativeIndent="0" justifyLastLine="0" shrinkToFit="0" mergeCell="0" readingOrder="0"/>
      <border diagonalUp="0" diagonalDown="0">
        <left/>
        <right style="thick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right" vertical="bottom" textRotation="0" wrapText="0" indent="0" relativeIndent="0" justifyLastLine="0" shrinkToFit="0" mergeCell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right style="thick">
          <color indexed="64"/>
        </right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8:Q17" headerRowCount="0" totalsRowShown="0" dataDxfId="16" headerRowBorderDxfId="33" tableBorderDxfId="34">
  <tableColumns count="16">
    <tableColumn id="1" name="Columna1" headerRowDxfId="0" dataDxfId="32"/>
    <tableColumn id="2" name="Columna2" headerRowDxfId="1" dataDxfId="31"/>
    <tableColumn id="3" name="Columna3" headerRowDxfId="2" dataDxfId="30"/>
    <tableColumn id="4" name="Columna4" headerRowDxfId="3" dataDxfId="29">
      <calculatedColumnFormula>(D9-C9)/C9</calculatedColumnFormula>
    </tableColumn>
    <tableColumn id="5" name="Columna5" headerRowDxfId="4" dataDxfId="28"/>
    <tableColumn id="6" name="Columna6" headerRowDxfId="5" dataDxfId="27"/>
    <tableColumn id="7" name="Columna7" headerRowDxfId="6" dataDxfId="26">
      <calculatedColumnFormula>(G9-F9)/F9</calculatedColumnFormula>
    </tableColumn>
    <tableColumn id="8" name="Columna8" headerRowDxfId="7" dataDxfId="25"/>
    <tableColumn id="9" name="Columna9" headerRowDxfId="8" dataDxfId="24"/>
    <tableColumn id="10" name="Columna10" headerRowDxfId="9" dataDxfId="23">
      <calculatedColumnFormula>(J9-I9)/I9</calculatedColumnFormula>
    </tableColumn>
    <tableColumn id="11" name="Columna11" headerRowDxfId="10" dataDxfId="22"/>
    <tableColumn id="12" name="Columna12" headerRowDxfId="11" dataDxfId="21"/>
    <tableColumn id="13" name="Columna13" headerRowDxfId="12" dataDxfId="20">
      <calculatedColumnFormula>(M9-L9)/L9</calculatedColumnFormula>
    </tableColumn>
    <tableColumn id="14" name="Columna14" headerRowDxfId="13" dataDxfId="19"/>
    <tableColumn id="15" name="Columna15" headerRowDxfId="14" dataDxfId="18"/>
    <tableColumn id="16" name="Columna16" headerRowDxfId="15" dataDxfId="17">
      <calculatedColumnFormula>(P9-O9)/O9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E28" sqref="E28"/>
    </sheetView>
  </sheetViews>
  <sheetFormatPr baseColWidth="10" defaultRowHeight="14.4"/>
  <cols>
    <col min="3" max="3" width="6.33203125" customWidth="1"/>
    <col min="4" max="4" width="8.5546875" customWidth="1"/>
    <col min="5" max="5" width="8.44140625" customWidth="1"/>
    <col min="6" max="6" width="7.33203125" customWidth="1"/>
    <col min="7" max="7" width="8.109375" customWidth="1"/>
    <col min="8" max="8" width="9" customWidth="1"/>
    <col min="9" max="9" width="9.21875" customWidth="1"/>
    <col min="10" max="10" width="8.44140625" customWidth="1"/>
    <col min="11" max="11" width="8.109375" customWidth="1"/>
    <col min="12" max="12" width="12.5546875" customWidth="1"/>
    <col min="13" max="13" width="11.21875" customWidth="1"/>
    <col min="14" max="14" width="8.5546875" customWidth="1"/>
    <col min="15" max="15" width="8.33203125" customWidth="1"/>
    <col min="16" max="16" width="7.88671875" customWidth="1"/>
    <col min="17" max="17" width="9.2187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15" thickBot="1"/>
    <row r="6" spans="1:17" ht="15.6" thickTop="1" thickBot="1">
      <c r="B6" s="16"/>
      <c r="C6" s="17" t="s">
        <v>3</v>
      </c>
      <c r="D6" s="17"/>
      <c r="E6" s="18"/>
      <c r="F6" s="19" t="s">
        <v>4</v>
      </c>
      <c r="G6" s="17"/>
      <c r="H6" s="18"/>
      <c r="I6" s="19" t="s">
        <v>5</v>
      </c>
      <c r="J6" s="17"/>
      <c r="K6" s="18"/>
      <c r="L6" s="20" t="s">
        <v>6</v>
      </c>
      <c r="M6" s="21"/>
      <c r="N6" s="21"/>
      <c r="O6" s="22" t="s">
        <v>7</v>
      </c>
      <c r="P6" s="23"/>
      <c r="Q6" s="24"/>
    </row>
    <row r="7" spans="1:17" ht="15" thickBot="1">
      <c r="B7" s="2"/>
      <c r="C7" s="12">
        <v>2014</v>
      </c>
      <c r="D7" s="12">
        <v>2015</v>
      </c>
      <c r="E7" s="13" t="s">
        <v>8</v>
      </c>
      <c r="F7" s="12">
        <v>2014</v>
      </c>
      <c r="G7" s="12">
        <v>2015</v>
      </c>
      <c r="H7" s="13" t="s">
        <v>8</v>
      </c>
      <c r="I7" s="12">
        <v>2014</v>
      </c>
      <c r="J7" s="12">
        <v>2015</v>
      </c>
      <c r="K7" s="13" t="s">
        <v>8</v>
      </c>
      <c r="L7" s="12">
        <v>2014</v>
      </c>
      <c r="M7" s="12">
        <v>2015</v>
      </c>
      <c r="N7" s="14" t="s">
        <v>8</v>
      </c>
      <c r="O7" s="12">
        <v>2014</v>
      </c>
      <c r="P7" s="12">
        <v>2015</v>
      </c>
      <c r="Q7" s="15" t="s">
        <v>8</v>
      </c>
    </row>
    <row r="8" spans="1:17" ht="15.6" thickTop="1" thickBot="1">
      <c r="B8" s="3" t="s">
        <v>9</v>
      </c>
      <c r="C8" s="8">
        <v>1092</v>
      </c>
      <c r="D8" s="8">
        <v>977</v>
      </c>
      <c r="E8" s="4">
        <f>(D8-C8)/C8</f>
        <v>-0.10531135531135531</v>
      </c>
      <c r="F8" s="5">
        <v>88</v>
      </c>
      <c r="G8" s="5">
        <v>36</v>
      </c>
      <c r="H8" s="4">
        <f>(G8-F8)/F8</f>
        <v>-0.59090909090909094</v>
      </c>
      <c r="I8" s="5">
        <v>302</v>
      </c>
      <c r="J8" s="5">
        <v>396</v>
      </c>
      <c r="K8" s="6">
        <f>(J8-I8)/I8</f>
        <v>0.31125827814569534</v>
      </c>
      <c r="L8" s="9">
        <v>103465</v>
      </c>
      <c r="M8" s="9">
        <v>47386</v>
      </c>
      <c r="N8" s="7">
        <f>(M8-L8)/L8</f>
        <v>-0.54200937515101721</v>
      </c>
      <c r="O8" s="8">
        <v>332</v>
      </c>
      <c r="P8" s="8">
        <v>354</v>
      </c>
      <c r="Q8" s="25">
        <f>(P8-O8)/O8</f>
        <v>6.6265060240963861E-2</v>
      </c>
    </row>
    <row r="9" spans="1:17" ht="15" thickBot="1">
      <c r="B9" s="3" t="s">
        <v>10</v>
      </c>
      <c r="C9" s="8">
        <v>3089</v>
      </c>
      <c r="D9" s="8">
        <v>3231</v>
      </c>
      <c r="E9" s="4">
        <f t="shared" ref="E9:E17" si="0">(D9-C9)/C9</f>
        <v>4.5969569439948205E-2</v>
      </c>
      <c r="F9" s="8">
        <v>204</v>
      </c>
      <c r="G9" s="8">
        <v>220</v>
      </c>
      <c r="H9" s="4">
        <f t="shared" ref="H9:H17" si="1">(G9-F9)/F9</f>
        <v>7.8431372549019607E-2</v>
      </c>
      <c r="I9" s="8">
        <v>1805</v>
      </c>
      <c r="J9" s="8">
        <v>1562</v>
      </c>
      <c r="K9" s="6">
        <f t="shared" ref="K9:K17" si="2">(J9-I9)/I9</f>
        <v>-0.13462603878116344</v>
      </c>
      <c r="L9" s="9">
        <v>380759.5</v>
      </c>
      <c r="M9" s="9">
        <v>367171</v>
      </c>
      <c r="N9" s="7">
        <f t="shared" ref="N9:N17" si="3">(M9-L9)/L9</f>
        <v>-3.5687881720613671E-2</v>
      </c>
      <c r="O9" s="8">
        <v>1211</v>
      </c>
      <c r="P9" s="8">
        <v>1129</v>
      </c>
      <c r="Q9" s="25">
        <f t="shared" ref="Q9:Q17" si="4">(P9-O9)/O9</f>
        <v>-6.7712634186622628E-2</v>
      </c>
    </row>
    <row r="10" spans="1:17" ht="15" thickBot="1">
      <c r="B10" s="3" t="s">
        <v>11</v>
      </c>
      <c r="C10" s="8">
        <v>9082</v>
      </c>
      <c r="D10" s="8">
        <v>8892</v>
      </c>
      <c r="E10" s="4">
        <f t="shared" si="0"/>
        <v>-2.0920502092050208E-2</v>
      </c>
      <c r="F10" s="8">
        <v>362</v>
      </c>
      <c r="G10" s="8">
        <v>348</v>
      </c>
      <c r="H10" s="4">
        <f t="shared" si="1"/>
        <v>-3.8674033149171269E-2</v>
      </c>
      <c r="I10" s="8">
        <v>1843</v>
      </c>
      <c r="J10" s="8">
        <v>1614</v>
      </c>
      <c r="K10" s="6">
        <f t="shared" si="2"/>
        <v>-0.12425393380358112</v>
      </c>
      <c r="L10" s="9">
        <v>612048</v>
      </c>
      <c r="M10" s="9">
        <v>517224</v>
      </c>
      <c r="N10" s="7">
        <f t="shared" si="3"/>
        <v>-0.15492902517449611</v>
      </c>
      <c r="O10" s="8">
        <v>2217</v>
      </c>
      <c r="P10" s="8">
        <v>1975</v>
      </c>
      <c r="Q10" s="25">
        <f t="shared" si="4"/>
        <v>-0.10915651781686965</v>
      </c>
    </row>
    <row r="11" spans="1:17" ht="15" thickBot="1">
      <c r="B11" s="3" t="s">
        <v>12</v>
      </c>
      <c r="C11" s="8">
        <v>2646</v>
      </c>
      <c r="D11" s="8">
        <v>3175</v>
      </c>
      <c r="E11" s="4">
        <f t="shared" si="0"/>
        <v>0.19992441421012849</v>
      </c>
      <c r="F11" s="8">
        <v>134</v>
      </c>
      <c r="G11" s="8">
        <v>127</v>
      </c>
      <c r="H11" s="4">
        <f t="shared" si="1"/>
        <v>-5.2238805970149252E-2</v>
      </c>
      <c r="I11" s="8">
        <v>1250</v>
      </c>
      <c r="J11" s="8">
        <v>1851</v>
      </c>
      <c r="K11" s="6">
        <f t="shared" si="2"/>
        <v>0.48080000000000001</v>
      </c>
      <c r="L11" s="9">
        <v>165057</v>
      </c>
      <c r="M11" s="9">
        <v>147268</v>
      </c>
      <c r="N11" s="7">
        <f t="shared" si="3"/>
        <v>-0.10777488988652405</v>
      </c>
      <c r="O11" s="8">
        <v>760</v>
      </c>
      <c r="P11" s="8">
        <v>1822</v>
      </c>
      <c r="Q11" s="25">
        <f t="shared" si="4"/>
        <v>1.3973684210526316</v>
      </c>
    </row>
    <row r="12" spans="1:17" ht="15" thickBot="1">
      <c r="B12" s="3" t="s">
        <v>13</v>
      </c>
      <c r="C12" s="8">
        <v>3515</v>
      </c>
      <c r="D12" s="8">
        <v>4206</v>
      </c>
      <c r="E12" s="4">
        <f t="shared" si="0"/>
        <v>0.19658605974395449</v>
      </c>
      <c r="F12" s="8">
        <v>38</v>
      </c>
      <c r="G12" s="8">
        <v>58</v>
      </c>
      <c r="H12" s="4">
        <f t="shared" si="1"/>
        <v>0.52631578947368418</v>
      </c>
      <c r="I12" s="8">
        <v>822</v>
      </c>
      <c r="J12" s="8">
        <v>990</v>
      </c>
      <c r="K12" s="6">
        <f t="shared" si="2"/>
        <v>0.20437956204379562</v>
      </c>
      <c r="L12" s="9">
        <v>52867</v>
      </c>
      <c r="M12" s="9">
        <v>69183</v>
      </c>
      <c r="N12" s="7">
        <f t="shared" si="3"/>
        <v>0.3086235269638905</v>
      </c>
      <c r="O12" s="8">
        <v>694</v>
      </c>
      <c r="P12" s="8">
        <v>830</v>
      </c>
      <c r="Q12" s="25">
        <f t="shared" si="4"/>
        <v>0.19596541786743515</v>
      </c>
    </row>
    <row r="13" spans="1:17" ht="15" thickBot="1">
      <c r="B13" s="3" t="s">
        <v>14</v>
      </c>
      <c r="C13" s="8">
        <v>2253</v>
      </c>
      <c r="D13" s="8">
        <v>2499</v>
      </c>
      <c r="E13" s="4">
        <f t="shared" si="0"/>
        <v>0.10918774966711052</v>
      </c>
      <c r="F13" s="8">
        <v>98</v>
      </c>
      <c r="G13" s="8">
        <v>78</v>
      </c>
      <c r="H13" s="4">
        <f t="shared" si="1"/>
        <v>-0.20408163265306123</v>
      </c>
      <c r="I13" s="8">
        <v>595</v>
      </c>
      <c r="J13" s="8">
        <v>677</v>
      </c>
      <c r="K13" s="6">
        <f t="shared" si="2"/>
        <v>0.13781512605042018</v>
      </c>
      <c r="L13" s="9">
        <v>250472</v>
      </c>
      <c r="M13" s="9">
        <v>155311.71</v>
      </c>
      <c r="N13" s="7">
        <f t="shared" si="3"/>
        <v>-0.379923863745249</v>
      </c>
      <c r="O13" s="8">
        <v>623</v>
      </c>
      <c r="P13" s="8">
        <v>631</v>
      </c>
      <c r="Q13" s="25">
        <f t="shared" si="4"/>
        <v>1.2841091492776886E-2</v>
      </c>
    </row>
    <row r="14" spans="1:17" ht="15" thickBot="1">
      <c r="B14" s="3" t="s">
        <v>15</v>
      </c>
      <c r="C14" s="8">
        <v>1115</v>
      </c>
      <c r="D14" s="8">
        <v>975</v>
      </c>
      <c r="E14" s="4">
        <f t="shared" si="0"/>
        <v>-0.12556053811659193</v>
      </c>
      <c r="F14" s="8">
        <v>50</v>
      </c>
      <c r="G14" s="8">
        <v>73</v>
      </c>
      <c r="H14" s="4">
        <f t="shared" si="1"/>
        <v>0.46</v>
      </c>
      <c r="I14" s="8">
        <v>389</v>
      </c>
      <c r="J14" s="8">
        <v>447</v>
      </c>
      <c r="K14" s="6">
        <f t="shared" si="2"/>
        <v>0.14910025706940874</v>
      </c>
      <c r="L14" s="9">
        <v>543494</v>
      </c>
      <c r="M14" s="9">
        <v>200788</v>
      </c>
      <c r="N14" s="7">
        <f t="shared" si="3"/>
        <v>-0.63056077895984131</v>
      </c>
      <c r="O14" s="8">
        <v>324</v>
      </c>
      <c r="P14" s="8">
        <v>285</v>
      </c>
      <c r="Q14" s="25">
        <f t="shared" si="4"/>
        <v>-0.12037037037037036</v>
      </c>
    </row>
    <row r="15" spans="1:17" ht="15" thickBot="1">
      <c r="B15" s="3" t="s">
        <v>16</v>
      </c>
      <c r="C15" s="8">
        <v>5920</v>
      </c>
      <c r="D15" s="8">
        <v>4567</v>
      </c>
      <c r="E15" s="4">
        <f t="shared" si="0"/>
        <v>-0.22854729729729731</v>
      </c>
      <c r="F15" s="8">
        <v>196</v>
      </c>
      <c r="G15" s="8">
        <v>202</v>
      </c>
      <c r="H15" s="4">
        <f t="shared" si="1"/>
        <v>3.0612244897959183E-2</v>
      </c>
      <c r="I15" s="8">
        <v>2016</v>
      </c>
      <c r="J15" s="8">
        <v>1690</v>
      </c>
      <c r="K15" s="6">
        <f t="shared" si="2"/>
        <v>-0.16170634920634921</v>
      </c>
      <c r="L15" s="9">
        <v>478210</v>
      </c>
      <c r="M15" s="9">
        <v>446556</v>
      </c>
      <c r="N15" s="7">
        <f t="shared" si="3"/>
        <v>-6.6192676857447563E-2</v>
      </c>
      <c r="O15" s="8">
        <v>3245</v>
      </c>
      <c r="P15" s="8">
        <v>2252</v>
      </c>
      <c r="Q15" s="25">
        <f t="shared" si="4"/>
        <v>-0.30600924499229581</v>
      </c>
    </row>
    <row r="16" spans="1:17" ht="15" thickBot="1">
      <c r="B16" s="3" t="s">
        <v>17</v>
      </c>
      <c r="C16" s="8">
        <v>4006</v>
      </c>
      <c r="D16" s="8">
        <v>3467</v>
      </c>
      <c r="E16" s="4">
        <f t="shared" si="0"/>
        <v>-0.13454817773339989</v>
      </c>
      <c r="F16" s="8">
        <v>62</v>
      </c>
      <c r="G16" s="8">
        <v>42</v>
      </c>
      <c r="H16" s="4">
        <f t="shared" si="1"/>
        <v>-0.32258064516129031</v>
      </c>
      <c r="I16" s="8">
        <v>1743</v>
      </c>
      <c r="J16" s="8">
        <v>1496</v>
      </c>
      <c r="K16" s="6">
        <f t="shared" si="2"/>
        <v>-0.14170969592656341</v>
      </c>
      <c r="L16" s="9">
        <v>181082</v>
      </c>
      <c r="M16" s="9">
        <v>97896</v>
      </c>
      <c r="N16" s="7">
        <f t="shared" si="3"/>
        <v>-0.45938304193680213</v>
      </c>
      <c r="O16" s="8">
        <v>1697</v>
      </c>
      <c r="P16" s="8">
        <v>1506</v>
      </c>
      <c r="Q16" s="25">
        <f t="shared" si="4"/>
        <v>-0.11255156157925751</v>
      </c>
    </row>
    <row r="17" spans="1:17" ht="15" thickBot="1">
      <c r="B17" s="3" t="s">
        <v>18</v>
      </c>
      <c r="C17" s="5">
        <f>SUM(C8:C16)</f>
        <v>32718</v>
      </c>
      <c r="D17" s="5">
        <f>SUM(D8:D16)</f>
        <v>31989</v>
      </c>
      <c r="E17" s="4">
        <f t="shared" si="0"/>
        <v>-2.2281313038694298E-2</v>
      </c>
      <c r="F17" s="5">
        <f>SUM(F8:F16)</f>
        <v>1232</v>
      </c>
      <c r="G17" s="5">
        <f>SUM(G8:G16)</f>
        <v>1184</v>
      </c>
      <c r="H17" s="4">
        <f t="shared" si="1"/>
        <v>-3.896103896103896E-2</v>
      </c>
      <c r="I17" s="5">
        <f>SUM(I8:I16)</f>
        <v>10765</v>
      </c>
      <c r="J17" s="5">
        <f>SUM(J8:J16)</f>
        <v>10723</v>
      </c>
      <c r="K17" s="6">
        <f t="shared" si="2"/>
        <v>-3.9015327450069672E-3</v>
      </c>
      <c r="L17" s="10">
        <f>SUM(L8:L16)</f>
        <v>2767454.5</v>
      </c>
      <c r="M17" s="10">
        <f>SUM(M8:M16)</f>
        <v>2048783.71</v>
      </c>
      <c r="N17" s="7">
        <f t="shared" si="3"/>
        <v>-0.25968657840625747</v>
      </c>
      <c r="O17" s="11">
        <f>SUM(O8:O16)</f>
        <v>11103</v>
      </c>
      <c r="P17" s="11">
        <f>SUM(P8:P16)</f>
        <v>10784</v>
      </c>
      <c r="Q17" s="26">
        <f t="shared" si="4"/>
        <v>-2.8730973610735837E-2</v>
      </c>
    </row>
    <row r="19" spans="1:17">
      <c r="A19" t="s">
        <v>19</v>
      </c>
    </row>
  </sheetData>
  <mergeCells count="5">
    <mergeCell ref="C6:E6"/>
    <mergeCell ref="F6:H6"/>
    <mergeCell ref="I6:K6"/>
    <mergeCell ref="L6:N6"/>
    <mergeCell ref="O6:Q6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rojlopma</cp:lastModifiedBy>
  <dcterms:created xsi:type="dcterms:W3CDTF">2016-05-11T12:18:19Z</dcterms:created>
  <dcterms:modified xsi:type="dcterms:W3CDTF">2016-05-11T12:41:00Z</dcterms:modified>
</cp:coreProperties>
</file>