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"/>
    </mc:Choice>
  </mc:AlternateContent>
  <bookViews>
    <workbookView xWindow="-15" yWindow="5415" windowWidth="19230" windowHeight="5475"/>
  </bookViews>
  <sheets>
    <sheet name="1.3.1-1" sheetId="1" r:id="rId1"/>
  </sheets>
  <definedNames>
    <definedName name="_xlnm.Print_Area" localSheetId="0">'1.3.1-1'!$A$1:$E$6</definedName>
    <definedName name="OLE_LINK1" localSheetId="0">'1.3.1-1'!#REF!</definedName>
    <definedName name="OLE_LINK7" localSheetId="0">'1.3.1-1'!#REF!</definedName>
  </definedNames>
  <calcPr calcId="152511"/>
</workbook>
</file>

<file path=xl/calcChain.xml><?xml version="1.0" encoding="utf-8"?>
<calcChain xmlns="http://schemas.openxmlformats.org/spreadsheetml/2006/main">
  <c r="D26" i="1" l="1"/>
  <c r="D25" i="1"/>
  <c r="E22" i="1"/>
  <c r="E21" i="1"/>
  <c r="D20" i="1"/>
  <c r="D38" i="1" s="1"/>
  <c r="C20" i="1"/>
  <c r="C38" i="1" s="1"/>
  <c r="D19" i="1"/>
  <c r="C19" i="1"/>
  <c r="C37" i="1" s="1"/>
  <c r="E18" i="1"/>
  <c r="E17" i="1"/>
  <c r="E38" i="1" l="1"/>
  <c r="C26" i="1"/>
  <c r="D37" i="1"/>
  <c r="E37" i="1" s="1"/>
  <c r="C25" i="1"/>
  <c r="E36" i="1"/>
  <c r="E35" i="1"/>
  <c r="E34" i="1"/>
  <c r="E33" i="1"/>
  <c r="E32" i="1"/>
  <c r="E31" i="1"/>
  <c r="E30" i="1"/>
  <c r="E29" i="1"/>
  <c r="E28" i="1"/>
  <c r="E27" i="1"/>
  <c r="E24" i="1"/>
  <c r="E23" i="1"/>
  <c r="E16" i="1"/>
  <c r="E15" i="1"/>
  <c r="E14" i="1"/>
  <c r="E13" i="1"/>
  <c r="E12" i="1"/>
  <c r="E11" i="1"/>
  <c r="E10" i="1"/>
  <c r="E9" i="1"/>
  <c r="E26" i="1" l="1"/>
  <c r="E25" i="1"/>
</calcChain>
</file>

<file path=xl/sharedStrings.xml><?xml version="1.0" encoding="utf-8"?>
<sst xmlns="http://schemas.openxmlformats.org/spreadsheetml/2006/main" count="57" uniqueCount="29">
  <si>
    <t>Cuadro 1.3.1-1</t>
  </si>
  <si>
    <t>% Var.</t>
  </si>
  <si>
    <t>Trigo</t>
  </si>
  <si>
    <t>Cebada</t>
  </si>
  <si>
    <t>Avena</t>
  </si>
  <si>
    <t>Centeno</t>
  </si>
  <si>
    <t>Total cereal</t>
  </si>
  <si>
    <t>Patata</t>
  </si>
  <si>
    <t>Remolacha</t>
  </si>
  <si>
    <t>Girasol</t>
  </si>
  <si>
    <t>Alfalfa</t>
  </si>
  <si>
    <t>Viñedo</t>
  </si>
  <si>
    <t>Total</t>
  </si>
  <si>
    <t>Maíz</t>
  </si>
  <si>
    <t>14-15</t>
  </si>
  <si>
    <t>(Has. y Tm.)</t>
  </si>
  <si>
    <t>Has.</t>
  </si>
  <si>
    <t>Tm.</t>
  </si>
  <si>
    <t>Fuente:  Consejería de Agricultura y Ganadería de la Junta de Castilla y León.</t>
  </si>
  <si>
    <t>Cereales de verano</t>
  </si>
  <si>
    <t>Cereales de invierno</t>
  </si>
  <si>
    <t>Superficies y producciones agrarias en Castilla y León, 2015-2016</t>
  </si>
  <si>
    <t>15-16</t>
  </si>
  <si>
    <t>CES. Informe de Situación Económica y Social de Castilla y León en 2016</t>
  </si>
  <si>
    <r>
      <t xml:space="preserve">Campaña </t>
    </r>
    <r>
      <rPr>
        <vertAlign val="superscript"/>
        <sz val="11"/>
        <color theme="0"/>
        <rFont val="Myriad Pro"/>
        <family val="2"/>
      </rPr>
      <t>1</t>
    </r>
  </si>
  <si>
    <r>
      <t xml:space="preserve">Nota: 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 Los datos de la campaña 2015-2016 son provisionales, proceden de los </t>
    </r>
  </si>
  <si>
    <t xml:space="preserve">                  Avances de cultivos.</t>
  </si>
  <si>
    <t>Triticale</t>
  </si>
  <si>
    <t xml:space="preserve">Campaña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</si>
</sst>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</cellStyleXfs>
  <cellXfs count="41"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 applyAlignment="1">
      <alignment horizontal="left"/>
    </xf>
    <xf numFmtId="0" fontId="5" fillId="2" borderId="0" xfId="1" applyFont="1"/>
    <xf numFmtId="0" fontId="4" fillId="5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left" wrapText="1"/>
    </xf>
    <xf numFmtId="3" fontId="4" fillId="5" borderId="1" xfId="0" applyNumberFormat="1" applyFont="1" applyFill="1" applyBorder="1" applyAlignment="1">
      <alignment horizontal="right" wrapText="1" indent="3"/>
    </xf>
    <xf numFmtId="164" fontId="4" fillId="5" borderId="0" xfId="0" applyNumberFormat="1" applyFont="1" applyFill="1" applyBorder="1" applyAlignment="1">
      <alignment horizontal="right" wrapText="1" indent="3"/>
    </xf>
    <xf numFmtId="0" fontId="4" fillId="0" borderId="0" xfId="0" applyFont="1" applyBorder="1" applyAlignment="1">
      <alignment horizontal="left" wrapText="1" indent="1"/>
    </xf>
    <xf numFmtId="0" fontId="4" fillId="0" borderId="0" xfId="0" applyFont="1" applyBorder="1" applyAlignment="1">
      <alignment horizontal="left" wrapText="1"/>
    </xf>
    <xf numFmtId="3" fontId="4" fillId="0" borderId="0" xfId="0" applyNumberFormat="1" applyFont="1" applyBorder="1" applyAlignment="1">
      <alignment horizontal="right" wrapText="1" indent="3"/>
    </xf>
    <xf numFmtId="164" fontId="4" fillId="0" borderId="0" xfId="0" applyNumberFormat="1" applyFont="1" applyBorder="1" applyAlignment="1">
      <alignment horizontal="right" wrapText="1" indent="3"/>
    </xf>
    <xf numFmtId="0" fontId="4" fillId="5" borderId="0" xfId="0" applyFont="1" applyFill="1" applyBorder="1" applyAlignment="1">
      <alignment horizontal="left" wrapText="1" indent="1"/>
    </xf>
    <xf numFmtId="0" fontId="4" fillId="5" borderId="0" xfId="0" applyFont="1" applyFill="1" applyBorder="1" applyAlignment="1">
      <alignment horizontal="left" wrapText="1"/>
    </xf>
    <xf numFmtId="3" fontId="4" fillId="5" borderId="0" xfId="0" applyNumberFormat="1" applyFont="1" applyFill="1" applyBorder="1" applyAlignment="1">
      <alignment horizontal="right" wrapText="1" indent="3"/>
    </xf>
    <xf numFmtId="0" fontId="5" fillId="4" borderId="0" xfId="3" applyFont="1" applyBorder="1" applyAlignment="1">
      <alignment horizontal="left" wrapText="1" indent="1"/>
    </xf>
    <xf numFmtId="0" fontId="5" fillId="4" borderId="0" xfId="3" applyFont="1" applyBorder="1" applyAlignment="1">
      <alignment horizontal="left" wrapText="1"/>
    </xf>
    <xf numFmtId="3" fontId="5" fillId="4" borderId="0" xfId="3" applyNumberFormat="1" applyFont="1" applyBorder="1" applyAlignment="1">
      <alignment horizontal="right" wrapText="1" indent="3"/>
    </xf>
    <xf numFmtId="164" fontId="5" fillId="4" borderId="0" xfId="3" applyNumberFormat="1" applyFont="1" applyBorder="1" applyAlignment="1">
      <alignment horizontal="right" wrapText="1" indent="3"/>
    </xf>
    <xf numFmtId="0" fontId="5" fillId="4" borderId="2" xfId="3" applyFont="1" applyFill="1" applyBorder="1" applyAlignment="1">
      <alignment horizontal="left" wrapText="1" indent="1"/>
    </xf>
    <xf numFmtId="0" fontId="5" fillId="4" borderId="2" xfId="3" applyFont="1" applyFill="1" applyBorder="1" applyAlignment="1">
      <alignment horizontal="left" wrapText="1"/>
    </xf>
    <xf numFmtId="3" fontId="5" fillId="4" borderId="2" xfId="3" applyNumberFormat="1" applyFont="1" applyFill="1" applyBorder="1" applyAlignment="1">
      <alignment horizontal="right" wrapText="1" indent="3"/>
    </xf>
    <xf numFmtId="164" fontId="5" fillId="4" borderId="2" xfId="3" applyNumberFormat="1" applyFont="1" applyFill="1" applyBorder="1" applyAlignment="1">
      <alignment horizontal="right" wrapText="1" indent="3"/>
    </xf>
    <xf numFmtId="0" fontId="6" fillId="3" borderId="0" xfId="2" applyFont="1"/>
    <xf numFmtId="0" fontId="6" fillId="3" borderId="0" xfId="2" applyFont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right" wrapText="1" indent="3"/>
    </xf>
    <xf numFmtId="0" fontId="4" fillId="6" borderId="0" xfId="4" applyFont="1" applyBorder="1" applyAlignment="1">
      <alignment horizontal="left" wrapText="1" indent="1"/>
    </xf>
    <xf numFmtId="0" fontId="4" fillId="6" borderId="0" xfId="4" applyFont="1" applyBorder="1" applyAlignment="1">
      <alignment horizontal="left" wrapText="1"/>
    </xf>
    <xf numFmtId="3" fontId="4" fillId="6" borderId="0" xfId="4" applyNumberFormat="1" applyFont="1" applyBorder="1" applyAlignment="1">
      <alignment horizontal="right" wrapText="1" indent="3"/>
    </xf>
    <xf numFmtId="164" fontId="4" fillId="6" borderId="0" xfId="4" applyNumberFormat="1" applyFont="1" applyBorder="1" applyAlignment="1">
      <alignment horizontal="right" wrapText="1" indent="3"/>
    </xf>
    <xf numFmtId="0" fontId="4" fillId="2" borderId="0" xfId="1" applyFont="1" applyBorder="1" applyAlignment="1">
      <alignment horizontal="left" wrapText="1" indent="1"/>
    </xf>
    <xf numFmtId="0" fontId="4" fillId="2" borderId="0" xfId="1" applyFont="1" applyBorder="1" applyAlignment="1">
      <alignment horizontal="left" wrapText="1"/>
    </xf>
    <xf numFmtId="3" fontId="4" fillId="2" borderId="0" xfId="1" applyNumberFormat="1" applyFont="1" applyBorder="1" applyAlignment="1">
      <alignment horizontal="right" wrapText="1" indent="3"/>
    </xf>
    <xf numFmtId="164" fontId="4" fillId="2" borderId="0" xfId="1" applyNumberFormat="1" applyFont="1" applyBorder="1" applyAlignment="1">
      <alignment horizontal="right" wrapText="1" indent="3"/>
    </xf>
    <xf numFmtId="0" fontId="6" fillId="3" borderId="0" xfId="2" applyFont="1" applyAlignment="1">
      <alignment horizontal="center" vertical="center"/>
    </xf>
    <xf numFmtId="0" fontId="6" fillId="3" borderId="0" xfId="2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5">
    <cellStyle name="20% - Énfasis1" xfId="4" builtinId="30"/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6" zoomScaleNormal="100" workbookViewId="0">
      <selection activeCell="G45" sqref="G44:G45"/>
    </sheetView>
  </sheetViews>
  <sheetFormatPr baseColWidth="10" defaultRowHeight="15" x14ac:dyDescent="0.25"/>
  <cols>
    <col min="1" max="1" width="20.5703125" customWidth="1"/>
    <col min="3" max="3" width="16.5703125" customWidth="1"/>
    <col min="4" max="4" width="16.28515625" customWidth="1"/>
    <col min="5" max="5" width="12" customWidth="1"/>
    <col min="6" max="6" width="11.42578125" customWidth="1"/>
  </cols>
  <sheetData>
    <row r="1" spans="1:6" s="1" customFormat="1" x14ac:dyDescent="0.25">
      <c r="A1" s="25" t="s">
        <v>23</v>
      </c>
      <c r="B1" s="2"/>
      <c r="C1" s="2"/>
      <c r="D1" s="2"/>
      <c r="E1" s="2"/>
      <c r="F1" s="3"/>
    </row>
    <row r="2" spans="1:6" ht="12.75" customHeight="1" x14ac:dyDescent="0.25">
      <c r="A2" s="3"/>
      <c r="B2" s="3"/>
      <c r="C2" s="3"/>
      <c r="D2" s="3"/>
      <c r="E2" s="3"/>
      <c r="F2" s="3"/>
    </row>
    <row r="3" spans="1:6" x14ac:dyDescent="0.25">
      <c r="A3" s="4" t="s">
        <v>0</v>
      </c>
      <c r="B3" s="5"/>
      <c r="C3" s="5"/>
      <c r="D3" s="5"/>
      <c r="E3" s="5"/>
      <c r="F3" s="3"/>
    </row>
    <row r="4" spans="1:6" x14ac:dyDescent="0.25">
      <c r="A4" s="4" t="s">
        <v>21</v>
      </c>
      <c r="B4" s="5"/>
      <c r="C4" s="5"/>
      <c r="D4" s="5"/>
      <c r="E4" s="5"/>
      <c r="F4" s="3"/>
    </row>
    <row r="5" spans="1:6" x14ac:dyDescent="0.25">
      <c r="A5" s="4" t="s">
        <v>15</v>
      </c>
      <c r="B5" s="5"/>
      <c r="C5" s="5"/>
      <c r="D5" s="5"/>
      <c r="E5" s="5"/>
      <c r="F5" s="3"/>
    </row>
    <row r="6" spans="1:6" x14ac:dyDescent="0.25">
      <c r="A6" s="3"/>
      <c r="B6" s="3"/>
      <c r="C6" s="3"/>
      <c r="D6" s="3"/>
      <c r="E6" s="3"/>
      <c r="F6" s="3"/>
    </row>
    <row r="7" spans="1:6" ht="20.25" customHeight="1" x14ac:dyDescent="0.25">
      <c r="A7" s="3"/>
      <c r="B7" s="3"/>
      <c r="C7" s="26" t="s">
        <v>28</v>
      </c>
      <c r="D7" s="26" t="s">
        <v>24</v>
      </c>
      <c r="E7" s="37" t="s">
        <v>1</v>
      </c>
      <c r="F7" s="3"/>
    </row>
    <row r="8" spans="1:6" ht="18.75" customHeight="1" thickBot="1" x14ac:dyDescent="0.3">
      <c r="A8" s="3"/>
      <c r="B8" s="3"/>
      <c r="C8" s="26" t="s">
        <v>14</v>
      </c>
      <c r="D8" s="26" t="s">
        <v>22</v>
      </c>
      <c r="E8" s="38"/>
      <c r="F8" s="3"/>
    </row>
    <row r="9" spans="1:6" x14ac:dyDescent="0.25">
      <c r="A9" s="6" t="s">
        <v>2</v>
      </c>
      <c r="B9" s="7" t="s">
        <v>16</v>
      </c>
      <c r="C9" s="8">
        <v>865282</v>
      </c>
      <c r="D9" s="8">
        <v>904586</v>
      </c>
      <c r="E9" s="28">
        <f>(D9/C9*100)-100</f>
        <v>4.5423341754480049</v>
      </c>
      <c r="F9" s="3"/>
    </row>
    <row r="10" spans="1:6" x14ac:dyDescent="0.25">
      <c r="A10" s="10"/>
      <c r="B10" s="27" t="s">
        <v>17</v>
      </c>
      <c r="C10" s="12">
        <v>2836773.7350000003</v>
      </c>
      <c r="D10" s="12">
        <v>3979657</v>
      </c>
      <c r="E10" s="13">
        <f t="shared" ref="E10:E38" si="0">(D10/C10*100)-100</f>
        <v>40.288136163246008</v>
      </c>
      <c r="F10" s="3"/>
    </row>
    <row r="11" spans="1:6" x14ac:dyDescent="0.25">
      <c r="A11" s="14" t="s">
        <v>3</v>
      </c>
      <c r="B11" s="15" t="s">
        <v>16</v>
      </c>
      <c r="C11" s="16">
        <v>803961</v>
      </c>
      <c r="D11" s="16">
        <v>786287</v>
      </c>
      <c r="E11" s="9">
        <f t="shared" si="0"/>
        <v>-2.1983653435925277</v>
      </c>
      <c r="F11" s="3"/>
    </row>
    <row r="12" spans="1:6" x14ac:dyDescent="0.25">
      <c r="A12" s="10"/>
      <c r="B12" s="27" t="s">
        <v>17</v>
      </c>
      <c r="C12" s="12">
        <v>2300031.4750000001</v>
      </c>
      <c r="D12" s="12">
        <v>3291936</v>
      </c>
      <c r="E12" s="13">
        <f t="shared" si="0"/>
        <v>43.125693529911359</v>
      </c>
      <c r="F12" s="3"/>
    </row>
    <row r="13" spans="1:6" x14ac:dyDescent="0.25">
      <c r="A13" s="14" t="s">
        <v>4</v>
      </c>
      <c r="B13" s="15" t="s">
        <v>16</v>
      </c>
      <c r="C13" s="16">
        <v>70828</v>
      </c>
      <c r="D13" s="16">
        <v>87236</v>
      </c>
      <c r="E13" s="9">
        <f t="shared" si="0"/>
        <v>23.165979556107757</v>
      </c>
      <c r="F13" s="3"/>
    </row>
    <row r="14" spans="1:6" x14ac:dyDescent="0.25">
      <c r="A14" s="10"/>
      <c r="B14" s="27" t="s">
        <v>17</v>
      </c>
      <c r="C14" s="12">
        <v>155868.622</v>
      </c>
      <c r="D14" s="12">
        <v>300739</v>
      </c>
      <c r="E14" s="13">
        <f t="shared" si="0"/>
        <v>92.94390117851944</v>
      </c>
      <c r="F14" s="3"/>
    </row>
    <row r="15" spans="1:6" x14ac:dyDescent="0.25">
      <c r="A15" s="14" t="s">
        <v>5</v>
      </c>
      <c r="B15" s="15" t="s">
        <v>16</v>
      </c>
      <c r="C15" s="16">
        <v>98714</v>
      </c>
      <c r="D15" s="16">
        <v>101665</v>
      </c>
      <c r="E15" s="9">
        <f t="shared" si="0"/>
        <v>2.9894442530948027</v>
      </c>
      <c r="F15" s="3"/>
    </row>
    <row r="16" spans="1:6" x14ac:dyDescent="0.25">
      <c r="A16" s="10"/>
      <c r="B16" s="27" t="s">
        <v>17</v>
      </c>
      <c r="C16" s="12">
        <v>206836.01000000004</v>
      </c>
      <c r="D16" s="12">
        <v>281308</v>
      </c>
      <c r="E16" s="13">
        <f t="shared" si="0"/>
        <v>36.005330986611057</v>
      </c>
      <c r="F16" s="3"/>
    </row>
    <row r="17" spans="1:6" s="1" customFormat="1" x14ac:dyDescent="0.25">
      <c r="A17" s="14" t="s">
        <v>27</v>
      </c>
      <c r="B17" s="15" t="s">
        <v>16</v>
      </c>
      <c r="C17" s="16">
        <v>32578</v>
      </c>
      <c r="D17" s="16">
        <v>29557</v>
      </c>
      <c r="E17" s="9">
        <f t="shared" si="0"/>
        <v>-9.2731291055313392</v>
      </c>
      <c r="F17" s="3"/>
    </row>
    <row r="18" spans="1:6" s="1" customFormat="1" x14ac:dyDescent="0.25">
      <c r="A18" s="10"/>
      <c r="B18" s="27" t="s">
        <v>17</v>
      </c>
      <c r="C18" s="12">
        <v>81826.52800000002</v>
      </c>
      <c r="D18" s="12">
        <v>109452</v>
      </c>
      <c r="E18" s="13">
        <f t="shared" si="0"/>
        <v>33.7610218534507</v>
      </c>
      <c r="F18" s="3"/>
    </row>
    <row r="19" spans="1:6" ht="19.5" customHeight="1" x14ac:dyDescent="0.25">
      <c r="A19" s="29" t="s">
        <v>20</v>
      </c>
      <c r="B19" s="30" t="s">
        <v>16</v>
      </c>
      <c r="C19" s="31">
        <f>SUM(C9,C11,C13,C15,C17)</f>
        <v>1871363</v>
      </c>
      <c r="D19" s="31">
        <f>SUM(D9,D11,D13,D15,D17)</f>
        <v>1909331</v>
      </c>
      <c r="E19" s="32">
        <v>2</v>
      </c>
      <c r="F19" s="3"/>
    </row>
    <row r="20" spans="1:6" x14ac:dyDescent="0.25">
      <c r="A20" s="29"/>
      <c r="B20" s="30" t="s">
        <v>17</v>
      </c>
      <c r="C20" s="31">
        <f>SUM(C10,C12,C14,C16,C18)</f>
        <v>5581336.370000001</v>
      </c>
      <c r="D20" s="31">
        <f>SUM(D10,D12,D14,D16,D18)</f>
        <v>7963092</v>
      </c>
      <c r="E20" s="32">
        <v>42.7</v>
      </c>
      <c r="F20" s="3"/>
    </row>
    <row r="21" spans="1:6" x14ac:dyDescent="0.25">
      <c r="A21" s="14" t="s">
        <v>13</v>
      </c>
      <c r="B21" s="15" t="s">
        <v>16</v>
      </c>
      <c r="C21" s="16">
        <v>117528</v>
      </c>
      <c r="D21" s="16">
        <v>102062</v>
      </c>
      <c r="E21" s="9">
        <f t="shared" ref="E21:E22" si="1">(D21/C21*100)-100</f>
        <v>-13.159417330338314</v>
      </c>
      <c r="F21" s="3"/>
    </row>
    <row r="22" spans="1:6" x14ac:dyDescent="0.25">
      <c r="A22" s="10"/>
      <c r="B22" s="27" t="s">
        <v>17</v>
      </c>
      <c r="C22" s="12">
        <v>1417526.65</v>
      </c>
      <c r="D22" s="12">
        <v>1081935</v>
      </c>
      <c r="E22" s="13">
        <f t="shared" si="1"/>
        <v>-23.674450847185128</v>
      </c>
      <c r="F22" s="3"/>
    </row>
    <row r="23" spans="1:6" ht="17.25" customHeight="1" x14ac:dyDescent="0.25">
      <c r="A23" s="29" t="s">
        <v>19</v>
      </c>
      <c r="B23" s="30" t="s">
        <v>16</v>
      </c>
      <c r="C23" s="31">
        <v>117774</v>
      </c>
      <c r="D23" s="31">
        <v>102265</v>
      </c>
      <c r="E23" s="32">
        <f t="shared" si="0"/>
        <v>-13.168441251889206</v>
      </c>
      <c r="F23" s="3"/>
    </row>
    <row r="24" spans="1:6" x14ac:dyDescent="0.25">
      <c r="A24" s="29"/>
      <c r="B24" s="30" t="s">
        <v>17</v>
      </c>
      <c r="C24" s="31">
        <v>1419175</v>
      </c>
      <c r="D24" s="31">
        <v>1083093</v>
      </c>
      <c r="E24" s="32">
        <f t="shared" si="0"/>
        <v>-23.681505099793895</v>
      </c>
      <c r="F24" s="3"/>
    </row>
    <row r="25" spans="1:6" x14ac:dyDescent="0.25">
      <c r="A25" s="33" t="s">
        <v>6</v>
      </c>
      <c r="B25" s="34" t="s">
        <v>16</v>
      </c>
      <c r="C25" s="35">
        <f>SUM(C19,C23)</f>
        <v>1989137</v>
      </c>
      <c r="D25" s="35">
        <f>SUM(D19,D23)</f>
        <v>2011596</v>
      </c>
      <c r="E25" s="36">
        <f t="shared" si="0"/>
        <v>1.129082612208208</v>
      </c>
      <c r="F25" s="3"/>
    </row>
    <row r="26" spans="1:6" x14ac:dyDescent="0.25">
      <c r="A26" s="33"/>
      <c r="B26" s="34" t="s">
        <v>17</v>
      </c>
      <c r="C26" s="35">
        <f>SUM(C20,C24)</f>
        <v>7000511.370000001</v>
      </c>
      <c r="D26" s="35">
        <f>SUM(D20,D24)</f>
        <v>9046185</v>
      </c>
      <c r="E26" s="36">
        <f t="shared" si="0"/>
        <v>29.221774265899057</v>
      </c>
      <c r="F26" s="3"/>
    </row>
    <row r="27" spans="1:6" x14ac:dyDescent="0.25">
      <c r="A27" s="14" t="s">
        <v>7</v>
      </c>
      <c r="B27" s="15" t="s">
        <v>16</v>
      </c>
      <c r="C27" s="16">
        <v>18810</v>
      </c>
      <c r="D27" s="16">
        <v>19879</v>
      </c>
      <c r="E27" s="9">
        <f t="shared" si="0"/>
        <v>5.6831472620946215</v>
      </c>
      <c r="F27" s="3"/>
    </row>
    <row r="28" spans="1:6" ht="30" customHeight="1" x14ac:dyDescent="0.25">
      <c r="A28" s="10"/>
      <c r="B28" s="27" t="s">
        <v>17</v>
      </c>
      <c r="C28" s="12">
        <v>818346.31799999997</v>
      </c>
      <c r="D28" s="12">
        <v>853914</v>
      </c>
      <c r="E28" s="13">
        <f t="shared" si="0"/>
        <v>4.3462872890936808</v>
      </c>
      <c r="F28" s="3"/>
    </row>
    <row r="29" spans="1:6" x14ac:dyDescent="0.25">
      <c r="A29" s="14" t="s">
        <v>8</v>
      </c>
      <c r="B29" s="15" t="s">
        <v>16</v>
      </c>
      <c r="C29" s="16">
        <v>25179</v>
      </c>
      <c r="D29" s="16">
        <v>22493</v>
      </c>
      <c r="E29" s="9">
        <f t="shared" si="0"/>
        <v>-10.667619841931767</v>
      </c>
      <c r="F29" s="3"/>
    </row>
    <row r="30" spans="1:6" x14ac:dyDescent="0.25">
      <c r="A30" s="10"/>
      <c r="B30" s="27" t="s">
        <v>17</v>
      </c>
      <c r="C30" s="12">
        <v>2478987.85</v>
      </c>
      <c r="D30" s="12">
        <v>2192127</v>
      </c>
      <c r="E30" s="13">
        <f t="shared" si="0"/>
        <v>-11.571692455047739</v>
      </c>
      <c r="F30" s="3"/>
    </row>
    <row r="31" spans="1:6" x14ac:dyDescent="0.25">
      <c r="A31" s="14" t="s">
        <v>9</v>
      </c>
      <c r="B31" s="15" t="s">
        <v>16</v>
      </c>
      <c r="C31" s="16">
        <v>254289</v>
      </c>
      <c r="D31" s="16">
        <v>248524</v>
      </c>
      <c r="E31" s="9">
        <f t="shared" si="0"/>
        <v>-2.2671055374003544</v>
      </c>
      <c r="F31" s="3"/>
    </row>
    <row r="32" spans="1:6" ht="30" customHeight="1" x14ac:dyDescent="0.25">
      <c r="A32" s="10"/>
      <c r="B32" s="27" t="s">
        <v>17</v>
      </c>
      <c r="C32" s="12">
        <v>282644.79800000001</v>
      </c>
      <c r="D32" s="12">
        <v>225053</v>
      </c>
      <c r="E32" s="13">
        <f t="shared" si="0"/>
        <v>-20.376033242968091</v>
      </c>
      <c r="F32" s="3"/>
    </row>
    <row r="33" spans="1:6" x14ac:dyDescent="0.25">
      <c r="A33" s="14" t="s">
        <v>10</v>
      </c>
      <c r="B33" s="15" t="s">
        <v>16</v>
      </c>
      <c r="C33" s="16">
        <v>95127</v>
      </c>
      <c r="D33" s="16">
        <v>100724</v>
      </c>
      <c r="E33" s="9">
        <f t="shared" si="0"/>
        <v>5.883713351624678</v>
      </c>
      <c r="F33" s="3"/>
    </row>
    <row r="34" spans="1:6" x14ac:dyDescent="0.25">
      <c r="A34" s="10"/>
      <c r="B34" s="27" t="s">
        <v>17</v>
      </c>
      <c r="C34" s="12">
        <v>1983581.06</v>
      </c>
      <c r="D34" s="12">
        <v>3074316</v>
      </c>
      <c r="E34" s="13">
        <f t="shared" si="0"/>
        <v>54.988170738028742</v>
      </c>
      <c r="F34" s="3"/>
    </row>
    <row r="35" spans="1:6" x14ac:dyDescent="0.25">
      <c r="A35" s="14" t="s">
        <v>11</v>
      </c>
      <c r="B35" s="15" t="s">
        <v>16</v>
      </c>
      <c r="C35" s="16">
        <v>74909</v>
      </c>
      <c r="D35" s="16">
        <v>75446</v>
      </c>
      <c r="E35" s="9">
        <f t="shared" si="0"/>
        <v>0.71686980202645145</v>
      </c>
      <c r="F35" s="3"/>
    </row>
    <row r="36" spans="1:6" x14ac:dyDescent="0.25">
      <c r="A36" s="10"/>
      <c r="B36" s="27" t="s">
        <v>17</v>
      </c>
      <c r="C36" s="12">
        <v>286750</v>
      </c>
      <c r="D36" s="12">
        <v>377686</v>
      </c>
      <c r="E36" s="13">
        <f t="shared" si="0"/>
        <v>31.712641673931984</v>
      </c>
      <c r="F36" s="3"/>
    </row>
    <row r="37" spans="1:6" x14ac:dyDescent="0.25">
      <c r="A37" s="17" t="s">
        <v>12</v>
      </c>
      <c r="B37" s="18" t="s">
        <v>16</v>
      </c>
      <c r="C37" s="19">
        <f>C19+C23+C27+C29+C31+C33+C35</f>
        <v>2457451</v>
      </c>
      <c r="D37" s="19">
        <f>D19+D23+D27+D29+D31+D33+D35</f>
        <v>2478662</v>
      </c>
      <c r="E37" s="20">
        <f t="shared" si="0"/>
        <v>0.86313012955294255</v>
      </c>
      <c r="F37" s="3"/>
    </row>
    <row r="38" spans="1:6" ht="15.75" thickBot="1" x14ac:dyDescent="0.3">
      <c r="A38" s="21"/>
      <c r="B38" s="22" t="s">
        <v>17</v>
      </c>
      <c r="C38" s="23">
        <f>C20+C24+C28+C30+C32+C34+C36</f>
        <v>12850821.396000002</v>
      </c>
      <c r="D38" s="23">
        <f>D20+D24+D28+D30+D32+D34+D36</f>
        <v>15769281</v>
      </c>
      <c r="E38" s="24">
        <f t="shared" si="0"/>
        <v>22.710296206500942</v>
      </c>
      <c r="F38" s="3"/>
    </row>
    <row r="39" spans="1:6" ht="28.5" customHeight="1" x14ac:dyDescent="0.25">
      <c r="A39" s="39" t="s">
        <v>25</v>
      </c>
      <c r="B39" s="39"/>
      <c r="C39" s="39"/>
      <c r="D39" s="39"/>
      <c r="E39" s="39"/>
      <c r="F39" s="3"/>
    </row>
    <row r="40" spans="1:6" s="1" customFormat="1" ht="12.75" customHeight="1" x14ac:dyDescent="0.25">
      <c r="A40" s="40" t="s">
        <v>26</v>
      </c>
      <c r="B40" s="40"/>
      <c r="C40" s="11"/>
      <c r="D40" s="11"/>
      <c r="E40" s="11"/>
      <c r="F40" s="3"/>
    </row>
    <row r="41" spans="1:6" ht="18" customHeight="1" x14ac:dyDescent="0.25">
      <c r="A41" s="3" t="s">
        <v>18</v>
      </c>
      <c r="B41" s="3"/>
      <c r="C41" s="3"/>
      <c r="D41" s="3"/>
      <c r="E41" s="3"/>
      <c r="F41" s="3"/>
    </row>
    <row r="43" spans="1:6" ht="15" customHeight="1" x14ac:dyDescent="0.25"/>
  </sheetData>
  <mergeCells count="3">
    <mergeCell ref="E7:E8"/>
    <mergeCell ref="A39:E39"/>
    <mergeCell ref="A40:B40"/>
  </mergeCells>
  <pageMargins left="0.88" right="0.70866141732283472" top="0.9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</vt:lpstr>
      <vt:lpstr>'1.3.1-1'!Área_de_impresión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2016-06-17T07:54:12Z</cp:lastPrinted>
  <dcterms:created xsi:type="dcterms:W3CDTF">2014-06-27T11:56:58Z</dcterms:created>
  <dcterms:modified xsi:type="dcterms:W3CDTF">2017-05-09T09:05:25Z</dcterms:modified>
</cp:coreProperties>
</file>