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8\1.8.1\1.8.1.2\"/>
    </mc:Choice>
  </mc:AlternateContent>
  <xr:revisionPtr revIDLastSave="0" documentId="13_ncr:1_{8BFB6817-0E3B-4031-9E8B-5F495005F151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8.1-3 " sheetId="16" r:id="rId1"/>
    <sheet name="Histórico" sheetId="4" r:id="rId2"/>
    <sheet name="Hoja1" sheetId="15" r:id="rId3"/>
  </sheets>
  <definedNames>
    <definedName name="_xlnm.Print_Area" localSheetId="0">'1.8.1-3 '!$A$1:$F$6</definedName>
    <definedName name="_xlnm.Print_Area" localSheetId="1">Histórico!$A$1:$V$6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" i="15" l="1"/>
  <c r="E43" i="15"/>
  <c r="F42" i="15"/>
  <c r="E42" i="15"/>
  <c r="F41" i="15"/>
  <c r="E41" i="15"/>
  <c r="F40" i="15"/>
  <c r="E40" i="15"/>
  <c r="F39" i="15"/>
  <c r="E39" i="15"/>
  <c r="F38" i="15"/>
  <c r="E38" i="15"/>
  <c r="F37" i="15"/>
  <c r="E37" i="15"/>
  <c r="F36" i="15"/>
  <c r="E36" i="15"/>
  <c r="F35" i="15"/>
  <c r="E35" i="15"/>
  <c r="F34" i="15"/>
  <c r="E34" i="15"/>
  <c r="F33" i="15"/>
  <c r="E33" i="15"/>
  <c r="F32" i="15"/>
  <c r="E32" i="15"/>
  <c r="F31" i="15"/>
  <c r="E31" i="15"/>
  <c r="F30" i="15"/>
  <c r="E30" i="15"/>
  <c r="X21" i="4" l="1"/>
  <c r="W21" i="4"/>
  <c r="X20" i="4"/>
  <c r="W20" i="4"/>
  <c r="X19" i="4"/>
  <c r="W19" i="4"/>
  <c r="X18" i="4"/>
  <c r="W18" i="4"/>
  <c r="X17" i="4"/>
  <c r="W17" i="4"/>
  <c r="X16" i="4"/>
  <c r="W16" i="4"/>
  <c r="X15" i="4"/>
  <c r="W15" i="4"/>
  <c r="X14" i="4"/>
  <c r="W14" i="4"/>
  <c r="X13" i="4"/>
  <c r="W13" i="4"/>
  <c r="X12" i="4"/>
  <c r="W12" i="4"/>
  <c r="X11" i="4"/>
  <c r="W11" i="4"/>
  <c r="X10" i="4"/>
  <c r="W10" i="4"/>
  <c r="X9" i="4"/>
  <c r="W9" i="4"/>
  <c r="X8" i="4"/>
  <c r="W8" i="4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8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J8" i="4" l="1"/>
</calcChain>
</file>

<file path=xl/sharedStrings.xml><?xml version="1.0" encoding="utf-8"?>
<sst xmlns="http://schemas.openxmlformats.org/spreadsheetml/2006/main" count="95" uniqueCount="25">
  <si>
    <t>%</t>
  </si>
  <si>
    <t>Ingresos (miles de euros)</t>
  </si>
  <si>
    <t xml:space="preserve">I. Impuestos Directos  </t>
  </si>
  <si>
    <t>Fuente:  Elaboración propia a partir de los Presupuestos de la Comunidad de Castilla y León.</t>
  </si>
  <si>
    <t>% var 15-16</t>
  </si>
  <si>
    <t xml:space="preserve">II. Impuestos Indirectos  </t>
  </si>
  <si>
    <t xml:space="preserve">III. Tasas y Otros Ingresos  </t>
  </si>
  <si>
    <t xml:space="preserve">IV. Transferencias Corrientes </t>
  </si>
  <si>
    <t xml:space="preserve">V. Ingresos Patrimoniales  </t>
  </si>
  <si>
    <t xml:space="preserve">Total Ingresos corrientes </t>
  </si>
  <si>
    <t xml:space="preserve">VII. Transferencias de capital  </t>
  </si>
  <si>
    <t>Total Operaciones de Capital</t>
  </si>
  <si>
    <t xml:space="preserve">VIII. Activos Financieros  </t>
  </si>
  <si>
    <t>IX. Pasivos Financieros</t>
  </si>
  <si>
    <t xml:space="preserve">Total Ingresos Financieros </t>
  </si>
  <si>
    <t xml:space="preserve">Total General </t>
  </si>
  <si>
    <t>Presupuestos Consolidados de la Comunidad de Castilla y León, 2008-2016</t>
  </si>
  <si>
    <t>Total Ingresos no Financieros</t>
  </si>
  <si>
    <t xml:space="preserve">VI. Enajenación de Inversiones Reales  </t>
  </si>
  <si>
    <t>Cuadro 1.8.1-3</t>
  </si>
  <si>
    <t>Ingresos (millones de euros)</t>
  </si>
  <si>
    <t>CES. Informe de Situación Económica y Social de Castilla y León en 2018</t>
  </si>
  <si>
    <t>Presupuestos Consolidados de la Comunidad de Castilla y León, 2017-2018</t>
  </si>
  <si>
    <t>% var 17-18</t>
  </si>
  <si>
    <t>Presupuestos Consolidados de la Comunidad de Castilla y León, 2008-2018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</si>
</sst>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Myriad Pro"/>
      <family val="2"/>
    </font>
    <font>
      <sz val="10"/>
      <color theme="1"/>
      <name val="Myriad Pro"/>
      <family val="2"/>
    </font>
    <font>
      <b/>
      <sz val="10"/>
      <color theme="1"/>
      <name val="Myriad Pro"/>
      <family val="2"/>
    </font>
    <font>
      <sz val="10"/>
      <color rgb="FF000000"/>
      <name val="Myriad Pro"/>
      <family val="2"/>
    </font>
    <font>
      <sz val="10"/>
      <color rgb="FFFFFFFF"/>
      <name val="Myriad Pro"/>
      <family val="2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sz val="11"/>
      <color rgb="FF000000"/>
      <name val="Myriad Pro"/>
      <family val="2"/>
    </font>
    <font>
      <sz val="11"/>
      <color theme="1"/>
      <name val="Myriad Pro"/>
      <family val="2"/>
    </font>
    <font>
      <sz val="11"/>
      <color rgb="FFFFFFFF"/>
      <name val="Myriad Pro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</cellStyleXfs>
  <cellXfs count="68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5" fillId="0" borderId="0" xfId="0" applyFont="1"/>
    <xf numFmtId="0" fontId="6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right" vertical="center"/>
    </xf>
    <xf numFmtId="0" fontId="6" fillId="5" borderId="0" xfId="0" applyFont="1" applyFill="1" applyAlignment="1">
      <alignment vertical="center"/>
    </xf>
    <xf numFmtId="3" fontId="6" fillId="5" borderId="0" xfId="0" applyNumberFormat="1" applyFont="1" applyFill="1" applyAlignment="1">
      <alignment horizontal="right" vertical="center"/>
    </xf>
    <xf numFmtId="164" fontId="6" fillId="5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6" fillId="6" borderId="0" xfId="0" applyFont="1" applyFill="1" applyAlignment="1">
      <alignment vertical="center"/>
    </xf>
    <xf numFmtId="3" fontId="6" fillId="6" borderId="0" xfId="0" applyNumberFormat="1" applyFont="1" applyFill="1" applyAlignment="1">
      <alignment horizontal="right" vertical="center"/>
    </xf>
    <xf numFmtId="164" fontId="6" fillId="6" borderId="0" xfId="0" applyNumberFormat="1" applyFont="1" applyFill="1" applyAlignment="1">
      <alignment horizontal="right" vertical="center"/>
    </xf>
    <xf numFmtId="3" fontId="6" fillId="5" borderId="0" xfId="0" applyNumberFormat="1" applyFont="1" applyFill="1" applyAlignment="1">
      <alignment vertical="center"/>
    </xf>
    <xf numFmtId="164" fontId="6" fillId="5" borderId="0" xfId="0" applyNumberFormat="1" applyFont="1" applyFill="1" applyAlignment="1">
      <alignment vertical="center"/>
    </xf>
    <xf numFmtId="3" fontId="6" fillId="6" borderId="0" xfId="0" applyNumberFormat="1" applyFont="1" applyFill="1" applyAlignment="1">
      <alignment vertical="center"/>
    </xf>
    <xf numFmtId="164" fontId="6" fillId="6" borderId="0" xfId="0" applyNumberFormat="1" applyFont="1" applyFill="1" applyAlignment="1">
      <alignment vertical="center"/>
    </xf>
    <xf numFmtId="0" fontId="6" fillId="6" borderId="1" xfId="0" applyFont="1" applyFill="1" applyBorder="1" applyAlignment="1">
      <alignment vertical="center"/>
    </xf>
    <xf numFmtId="3" fontId="6" fillId="6" borderId="1" xfId="0" applyNumberFormat="1" applyFont="1" applyFill="1" applyBorder="1" applyAlignment="1">
      <alignment horizontal="right" vertical="center"/>
    </xf>
    <xf numFmtId="164" fontId="6" fillId="6" borderId="1" xfId="0" applyNumberFormat="1" applyFont="1" applyFill="1" applyBorder="1" applyAlignment="1">
      <alignment horizontal="right" vertical="center"/>
    </xf>
    <xf numFmtId="0" fontId="8" fillId="3" borderId="0" xfId="2" applyFont="1"/>
    <xf numFmtId="0" fontId="9" fillId="2" borderId="0" xfId="1" applyFont="1"/>
    <xf numFmtId="4" fontId="6" fillId="5" borderId="0" xfId="0" applyNumberFormat="1" applyFont="1" applyFill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" fillId="6" borderId="0" xfId="0" applyNumberFormat="1" applyFont="1" applyFill="1" applyAlignment="1">
      <alignment horizontal="right" vertical="center"/>
    </xf>
    <xf numFmtId="4" fontId="6" fillId="5" borderId="0" xfId="0" applyNumberFormat="1" applyFont="1" applyFill="1" applyAlignment="1">
      <alignment vertical="center"/>
    </xf>
    <xf numFmtId="4" fontId="6" fillId="6" borderId="0" xfId="0" applyNumberFormat="1" applyFont="1" applyFill="1" applyAlignment="1">
      <alignment vertical="center"/>
    </xf>
    <xf numFmtId="4" fontId="6" fillId="6" borderId="1" xfId="0" applyNumberFormat="1" applyFont="1" applyFill="1" applyBorder="1" applyAlignment="1">
      <alignment horizontal="right" vertical="center"/>
    </xf>
    <xf numFmtId="0" fontId="11" fillId="0" borderId="0" xfId="0" applyFont="1"/>
    <xf numFmtId="0" fontId="8" fillId="0" borderId="0" xfId="0" applyFont="1"/>
    <xf numFmtId="0" fontId="10" fillId="0" borderId="1" xfId="0" applyFont="1" applyBorder="1" applyAlignment="1">
      <alignment vertical="center"/>
    </xf>
    <xf numFmtId="0" fontId="12" fillId="4" borderId="1" xfId="0" applyFont="1" applyFill="1" applyBorder="1" applyAlignment="1">
      <alignment horizontal="right" vertical="center"/>
    </xf>
    <xf numFmtId="0" fontId="10" fillId="5" borderId="0" xfId="0" applyFont="1" applyFill="1" applyAlignment="1">
      <alignment vertical="center"/>
    </xf>
    <xf numFmtId="165" fontId="10" fillId="5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horizontal="right" vertical="center"/>
    </xf>
    <xf numFmtId="0" fontId="10" fillId="6" borderId="0" xfId="0" applyFont="1" applyFill="1" applyAlignment="1">
      <alignment vertical="center"/>
    </xf>
    <xf numFmtId="165" fontId="10" fillId="6" borderId="0" xfId="0" applyNumberFormat="1" applyFont="1" applyFill="1" applyAlignment="1">
      <alignment horizontal="right" vertical="center"/>
    </xf>
    <xf numFmtId="165" fontId="10" fillId="5" borderId="0" xfId="0" applyNumberFormat="1" applyFont="1" applyFill="1" applyAlignment="1">
      <alignment vertical="center"/>
    </xf>
    <xf numFmtId="165" fontId="10" fillId="6" borderId="0" xfId="0" applyNumberFormat="1" applyFont="1" applyFill="1" applyAlignment="1">
      <alignment vertical="center"/>
    </xf>
    <xf numFmtId="0" fontId="10" fillId="6" borderId="1" xfId="0" applyFont="1" applyFill="1" applyBorder="1" applyAlignment="1">
      <alignment vertical="center"/>
    </xf>
    <xf numFmtId="165" fontId="10" fillId="6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165" fontId="10" fillId="7" borderId="0" xfId="0" applyNumberFormat="1" applyFont="1" applyFill="1" applyAlignment="1">
      <alignment horizontal="right" vertical="center"/>
    </xf>
    <xf numFmtId="0" fontId="10" fillId="8" borderId="0" xfId="0" applyFont="1" applyFill="1" applyAlignment="1">
      <alignment vertical="center"/>
    </xf>
    <xf numFmtId="165" fontId="10" fillId="8" borderId="0" xfId="0" applyNumberFormat="1" applyFont="1" applyFill="1" applyAlignment="1">
      <alignment horizontal="right" vertical="center"/>
    </xf>
    <xf numFmtId="0" fontId="12" fillId="4" borderId="0" xfId="0" applyFont="1" applyFill="1" applyAlignment="1">
      <alignment horizontal="right" vertical="center"/>
    </xf>
    <xf numFmtId="0" fontId="10" fillId="7" borderId="3" xfId="0" applyFont="1" applyFill="1" applyBorder="1" applyAlignment="1">
      <alignment vertical="center"/>
    </xf>
    <xf numFmtId="165" fontId="10" fillId="7" borderId="3" xfId="0" applyNumberFormat="1" applyFont="1" applyFill="1" applyBorder="1" applyAlignment="1">
      <alignment horizontal="right" vertical="center"/>
    </xf>
    <xf numFmtId="0" fontId="12" fillId="4" borderId="0" xfId="0" applyFont="1" applyFill="1" applyAlignment="1">
      <alignment horizontal="center" vertical="center"/>
    </xf>
    <xf numFmtId="165" fontId="10" fillId="7" borderId="3" xfId="0" applyNumberFormat="1" applyFont="1" applyFill="1" applyBorder="1" applyAlignment="1">
      <alignment horizontal="right" vertical="center" indent="2"/>
    </xf>
    <xf numFmtId="165" fontId="10" fillId="8" borderId="0" xfId="0" applyNumberFormat="1" applyFont="1" applyFill="1" applyAlignment="1">
      <alignment horizontal="right" vertical="center" indent="2"/>
    </xf>
    <xf numFmtId="165" fontId="10" fillId="7" borderId="0" xfId="0" applyNumberFormat="1" applyFont="1" applyFill="1" applyAlignment="1">
      <alignment horizontal="right" vertical="center" indent="2"/>
    </xf>
    <xf numFmtId="0" fontId="8" fillId="3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11" fillId="9" borderId="0" xfId="3" applyNumberFormat="1" applyFont="1" applyAlignment="1">
      <alignment horizontal="right" vertical="center"/>
    </xf>
    <xf numFmtId="165" fontId="11" fillId="9" borderId="0" xfId="3" applyNumberFormat="1" applyFont="1" applyAlignment="1">
      <alignment horizontal="right" vertical="center" indent="2"/>
    </xf>
    <xf numFmtId="0" fontId="10" fillId="0" borderId="0" xfId="0" applyFont="1" applyAlignment="1">
      <alignment vertical="center"/>
    </xf>
    <xf numFmtId="165" fontId="1" fillId="3" borderId="4" xfId="2" applyNumberFormat="1" applyBorder="1" applyAlignment="1">
      <alignment horizontal="right" vertical="center"/>
    </xf>
    <xf numFmtId="165" fontId="1" fillId="3" borderId="4" xfId="2" applyNumberFormat="1" applyBorder="1" applyAlignment="1">
      <alignment horizontal="right" vertical="center" indent="2"/>
    </xf>
    <xf numFmtId="0" fontId="11" fillId="9" borderId="0" xfId="3" applyFont="1" applyAlignment="1">
      <alignment horizontal="left" vertical="center" indent="1"/>
    </xf>
    <xf numFmtId="0" fontId="1" fillId="3" borderId="4" xfId="2" applyBorder="1" applyAlignment="1">
      <alignment horizontal="left" vertical="center" indent="1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4E0FE-AF6B-49A0-B522-4C86A9667BC7}">
  <sheetPr>
    <pageSetUpPr fitToPage="1"/>
  </sheetPr>
  <dimension ref="A1:K37"/>
  <sheetViews>
    <sheetView tabSelected="1" workbookViewId="0">
      <selection activeCell="K30" sqref="K30"/>
    </sheetView>
  </sheetViews>
  <sheetFormatPr baseColWidth="10" defaultRowHeight="15" x14ac:dyDescent="0.25"/>
  <cols>
    <col min="1" max="1" width="46.42578125" customWidth="1"/>
    <col min="2" max="2" width="11.28515625" customWidth="1"/>
    <col min="3" max="3" width="8.5703125" customWidth="1"/>
    <col min="4" max="4" width="11.7109375" customWidth="1"/>
    <col min="5" max="5" width="8.5703125" customWidth="1"/>
    <col min="6" max="6" width="11.85546875" customWidth="1"/>
  </cols>
  <sheetData>
    <row r="1" spans="1:11" x14ac:dyDescent="0.25">
      <c r="A1" s="24" t="s">
        <v>21</v>
      </c>
      <c r="B1" s="24"/>
      <c r="C1" s="24"/>
      <c r="D1" s="24"/>
      <c r="E1" s="24"/>
      <c r="F1" s="24"/>
      <c r="G1" s="31"/>
      <c r="H1" s="31"/>
      <c r="I1" s="31"/>
      <c r="J1" s="31"/>
    </row>
    <row r="2" spans="1:1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56" t="s">
        <v>19</v>
      </c>
      <c r="B3" s="56"/>
      <c r="C3" s="56"/>
      <c r="D3" s="56"/>
      <c r="E3" s="56"/>
      <c r="F3" s="56"/>
      <c r="G3" s="31"/>
      <c r="H3" s="31"/>
      <c r="I3" s="31"/>
      <c r="J3" s="31"/>
      <c r="K3" s="31"/>
    </row>
    <row r="4" spans="1:11" x14ac:dyDescent="0.25">
      <c r="A4" s="56" t="s">
        <v>22</v>
      </c>
      <c r="B4" s="56"/>
      <c r="C4" s="56"/>
      <c r="D4" s="56"/>
      <c r="E4" s="56"/>
      <c r="F4" s="56"/>
      <c r="G4" s="31"/>
      <c r="H4" s="31"/>
      <c r="I4" s="31"/>
      <c r="J4" s="31"/>
      <c r="K4" s="31"/>
    </row>
    <row r="5" spans="1:11" x14ac:dyDescent="0.25">
      <c r="A5" s="56" t="s">
        <v>20</v>
      </c>
      <c r="B5" s="56"/>
      <c r="C5" s="56"/>
      <c r="D5" s="56"/>
      <c r="E5" s="56"/>
      <c r="F5" s="56"/>
      <c r="G5" s="31"/>
      <c r="H5" s="31"/>
      <c r="I5" s="31"/>
      <c r="J5" s="31"/>
      <c r="K5" s="31"/>
    </row>
    <row r="6" spans="1:11" x14ac:dyDescent="0.25">
      <c r="A6" s="57"/>
      <c r="B6" s="58"/>
      <c r="C6" s="58"/>
      <c r="D6" s="58"/>
      <c r="E6" s="58"/>
      <c r="F6" s="58"/>
      <c r="G6" s="31"/>
      <c r="H6" s="31"/>
      <c r="I6" s="31"/>
      <c r="J6" s="31"/>
      <c r="K6" s="31"/>
    </row>
    <row r="7" spans="1:11" ht="21.75" customHeight="1" x14ac:dyDescent="0.25">
      <c r="A7" s="61"/>
      <c r="B7" s="49">
        <v>2017</v>
      </c>
      <c r="C7" s="49" t="s">
        <v>0</v>
      </c>
      <c r="D7" s="49">
        <v>2018</v>
      </c>
      <c r="E7" s="52" t="s">
        <v>0</v>
      </c>
      <c r="F7" s="49" t="s">
        <v>23</v>
      </c>
      <c r="G7" s="31"/>
      <c r="H7" s="31"/>
      <c r="I7" s="31"/>
      <c r="J7" s="31"/>
      <c r="K7" s="31"/>
    </row>
    <row r="8" spans="1:11" ht="15.95" customHeight="1" x14ac:dyDescent="0.25">
      <c r="A8" s="50" t="s">
        <v>2</v>
      </c>
      <c r="B8" s="51">
        <v>2103.8903999999998</v>
      </c>
      <c r="C8" s="51">
        <v>20.439641508872313</v>
      </c>
      <c r="D8" s="51">
        <v>2073.6165000000001</v>
      </c>
      <c r="E8" s="51">
        <f>D8*100/D21</f>
        <v>19.09544854359963</v>
      </c>
      <c r="F8" s="53">
        <f>(D8*100/B8)-100</f>
        <v>-1.4389485307789585</v>
      </c>
      <c r="G8" s="31"/>
      <c r="H8" s="31"/>
      <c r="I8" s="31"/>
      <c r="J8" s="31"/>
      <c r="K8" s="31"/>
    </row>
    <row r="9" spans="1:11" ht="15.95" customHeight="1" x14ac:dyDescent="0.25">
      <c r="A9" s="47" t="s">
        <v>5</v>
      </c>
      <c r="B9" s="48">
        <v>3262.3100999999997</v>
      </c>
      <c r="C9" s="48">
        <v>31.69387955512007</v>
      </c>
      <c r="D9" s="48">
        <v>3489.6860000000001</v>
      </c>
      <c r="E9" s="48">
        <f>D9*100/D21</f>
        <v>32.1357008136847</v>
      </c>
      <c r="F9" s="54">
        <f t="shared" ref="F9:F21" si="0">(D9*100/B9)-100</f>
        <v>6.9697819345868055</v>
      </c>
      <c r="G9" s="31"/>
      <c r="H9" s="31"/>
      <c r="I9" s="31"/>
      <c r="J9" s="31"/>
      <c r="K9" s="31"/>
    </row>
    <row r="10" spans="1:11" ht="15.95" customHeight="1" x14ac:dyDescent="0.25">
      <c r="A10" s="45" t="s">
        <v>6</v>
      </c>
      <c r="B10" s="46">
        <v>299.02009999999996</v>
      </c>
      <c r="C10" s="46">
        <v>2.9050294863017343</v>
      </c>
      <c r="D10" s="46">
        <v>227</v>
      </c>
      <c r="E10" s="46">
        <f>D10*100/D21</f>
        <v>2.0903898186560128</v>
      </c>
      <c r="F10" s="55">
        <f t="shared" si="0"/>
        <v>-24.085370849651909</v>
      </c>
      <c r="G10" s="31"/>
      <c r="H10" s="31"/>
      <c r="I10" s="31"/>
      <c r="J10" s="31"/>
      <c r="K10" s="31"/>
    </row>
    <row r="11" spans="1:11" ht="15.95" customHeight="1" x14ac:dyDescent="0.25">
      <c r="A11" s="47" t="s">
        <v>7</v>
      </c>
      <c r="B11" s="48">
        <v>2731.1010000000001</v>
      </c>
      <c r="C11" s="48">
        <v>26.533095718542508</v>
      </c>
      <c r="D11" s="48">
        <v>3000.0940000000001</v>
      </c>
      <c r="E11" s="48">
        <f>D11*100/D21</f>
        <v>27.627162786832564</v>
      </c>
      <c r="F11" s="54">
        <f t="shared" si="0"/>
        <v>9.8492512726552377</v>
      </c>
      <c r="G11" s="31"/>
      <c r="H11" s="31"/>
      <c r="I11" s="31"/>
      <c r="J11" s="31"/>
      <c r="K11" s="31"/>
    </row>
    <row r="12" spans="1:11" ht="15.95" customHeight="1" x14ac:dyDescent="0.25">
      <c r="A12" s="45" t="s">
        <v>8</v>
      </c>
      <c r="B12" s="46">
        <v>29.660600000000002</v>
      </c>
      <c r="C12" s="46">
        <v>0.2881576107472415</v>
      </c>
      <c r="D12" s="46">
        <v>32.240499999999997</v>
      </c>
      <c r="E12" s="46">
        <f>D12*100/D21</f>
        <v>0.29689521122633994</v>
      </c>
      <c r="F12" s="55">
        <f t="shared" si="0"/>
        <v>8.6980708414529602</v>
      </c>
      <c r="G12" s="31"/>
      <c r="H12" s="31"/>
      <c r="I12" s="31"/>
      <c r="J12" s="31"/>
      <c r="K12" s="31"/>
    </row>
    <row r="13" spans="1:11" ht="15.95" customHeight="1" x14ac:dyDescent="0.25">
      <c r="A13" s="64" t="s">
        <v>9</v>
      </c>
      <c r="B13" s="59">
        <v>8425.9821999999986</v>
      </c>
      <c r="C13" s="59">
        <v>81.859803879583865</v>
      </c>
      <c r="D13" s="59">
        <v>8823.0871000000006</v>
      </c>
      <c r="E13" s="59">
        <f>D13*100/D21</f>
        <v>81.249742039450254</v>
      </c>
      <c r="F13" s="60">
        <f t="shared" si="0"/>
        <v>4.7128618429789952</v>
      </c>
      <c r="G13" s="31"/>
      <c r="H13" s="31"/>
      <c r="I13" s="31"/>
      <c r="J13" s="31"/>
      <c r="K13" s="31"/>
    </row>
    <row r="14" spans="1:11" ht="15.95" customHeight="1" x14ac:dyDescent="0.25">
      <c r="A14" s="45" t="s">
        <v>18</v>
      </c>
      <c r="B14" s="46">
        <v>50.188000000000002</v>
      </c>
      <c r="C14" s="46">
        <v>0.48758468028908908</v>
      </c>
      <c r="D14" s="46">
        <v>50.715499999999999</v>
      </c>
      <c r="E14" s="46">
        <f>D14*100/D21</f>
        <v>0.46702715792092075</v>
      </c>
      <c r="F14" s="55">
        <f t="shared" si="0"/>
        <v>1.0510480592970453</v>
      </c>
      <c r="G14" s="31"/>
      <c r="H14" s="31"/>
      <c r="I14" s="31"/>
      <c r="J14" s="31"/>
      <c r="K14" s="31"/>
    </row>
    <row r="15" spans="1:11" ht="15.95" customHeight="1" x14ac:dyDescent="0.25">
      <c r="A15" s="47" t="s">
        <v>10</v>
      </c>
      <c r="B15" s="48">
        <v>438.27140000000003</v>
      </c>
      <c r="C15" s="48">
        <v>4.2578787847463833</v>
      </c>
      <c r="D15" s="48">
        <v>475.02640000000002</v>
      </c>
      <c r="E15" s="48">
        <f>D15*100/D21</f>
        <v>4.3744068288670421</v>
      </c>
      <c r="F15" s="54">
        <f t="shared" si="0"/>
        <v>8.3863560341833789</v>
      </c>
      <c r="G15" s="31"/>
      <c r="H15" s="31"/>
      <c r="I15" s="31"/>
      <c r="J15" s="31"/>
      <c r="K15" s="31"/>
    </row>
    <row r="16" spans="1:11" ht="15.95" customHeight="1" x14ac:dyDescent="0.25">
      <c r="A16" s="64" t="s">
        <v>11</v>
      </c>
      <c r="B16" s="59">
        <v>488.45940000000002</v>
      </c>
      <c r="C16" s="59">
        <v>4.7454634650354723</v>
      </c>
      <c r="D16" s="59">
        <v>525.74189999999999</v>
      </c>
      <c r="E16" s="59">
        <f>D16*100/D21</f>
        <v>4.8414339867879628</v>
      </c>
      <c r="F16" s="60">
        <f t="shared" si="0"/>
        <v>7.6326712107495496</v>
      </c>
      <c r="G16" s="31"/>
      <c r="H16" s="31"/>
      <c r="I16" s="31"/>
      <c r="J16" s="31"/>
      <c r="K16" s="31"/>
    </row>
    <row r="17" spans="1:11" ht="15.95" customHeight="1" x14ac:dyDescent="0.25">
      <c r="A17" s="64" t="s">
        <v>17</v>
      </c>
      <c r="B17" s="59">
        <v>8914.4416000000001</v>
      </c>
      <c r="C17" s="59">
        <v>86.605267344619335</v>
      </c>
      <c r="D17" s="59">
        <v>9348.8289999999997</v>
      </c>
      <c r="E17" s="59">
        <f>D17*100/D21</f>
        <v>86.091176026238202</v>
      </c>
      <c r="F17" s="60">
        <f t="shared" si="0"/>
        <v>4.8728503645141359</v>
      </c>
      <c r="G17" s="31"/>
      <c r="H17" s="31"/>
      <c r="I17" s="31"/>
      <c r="J17" s="31"/>
      <c r="K17" s="31"/>
    </row>
    <row r="18" spans="1:11" ht="15.95" customHeight="1" x14ac:dyDescent="0.25">
      <c r="A18" s="45" t="s">
        <v>12</v>
      </c>
      <c r="B18" s="46">
        <v>124.83909999999999</v>
      </c>
      <c r="C18" s="46">
        <v>1.2128324033848252</v>
      </c>
      <c r="D18" s="46">
        <v>46.737499999999997</v>
      </c>
      <c r="E18" s="46">
        <f>D18*100/D21</f>
        <v>0.4303946878829753</v>
      </c>
      <c r="F18" s="55">
        <f t="shared" si="0"/>
        <v>-62.56180956126726</v>
      </c>
      <c r="G18" s="31"/>
      <c r="H18" s="31"/>
      <c r="I18" s="31"/>
      <c r="J18" s="31"/>
      <c r="K18" s="31"/>
    </row>
    <row r="19" spans="1:11" ht="15.95" customHeight="1" x14ac:dyDescent="0.25">
      <c r="A19" s="47" t="s">
        <v>13</v>
      </c>
      <c r="B19" s="48">
        <v>1253.9057</v>
      </c>
      <c r="C19" s="48">
        <v>12.181900251995824</v>
      </c>
      <c r="D19" s="48">
        <v>1463.6521</v>
      </c>
      <c r="E19" s="48">
        <f>D19*100/D21</f>
        <v>13.478429285878819</v>
      </c>
      <c r="F19" s="54">
        <f t="shared" si="0"/>
        <v>16.72744609104177</v>
      </c>
      <c r="G19" s="31"/>
      <c r="H19" s="31"/>
      <c r="I19" s="31"/>
      <c r="J19" s="31"/>
      <c r="K19" s="31"/>
    </row>
    <row r="20" spans="1:11" ht="15.95" customHeight="1" x14ac:dyDescent="0.25">
      <c r="A20" s="64" t="s">
        <v>14</v>
      </c>
      <c r="B20" s="59">
        <v>1378.7447999999999</v>
      </c>
      <c r="C20" s="59">
        <v>13.39473265538065</v>
      </c>
      <c r="D20" s="59">
        <v>1510.3896</v>
      </c>
      <c r="E20" s="59">
        <f>D20*100/D21</f>
        <v>13.908823973761795</v>
      </c>
      <c r="F20" s="60">
        <f t="shared" si="0"/>
        <v>9.5481629377677422</v>
      </c>
      <c r="G20" s="31"/>
      <c r="H20" s="31"/>
      <c r="I20" s="31"/>
      <c r="J20" s="31"/>
      <c r="K20" s="31"/>
    </row>
    <row r="21" spans="1:11" ht="17.25" customHeight="1" x14ac:dyDescent="0.25">
      <c r="A21" s="65" t="s">
        <v>15</v>
      </c>
      <c r="B21" s="62">
        <v>10293.186400000001</v>
      </c>
      <c r="C21" s="62">
        <v>100</v>
      </c>
      <c r="D21" s="62">
        <v>10859.2186</v>
      </c>
      <c r="E21" s="62">
        <f>D21*100/D21</f>
        <v>100.00000000000001</v>
      </c>
      <c r="F21" s="63">
        <f t="shared" si="0"/>
        <v>5.4990959845048621</v>
      </c>
      <c r="G21" s="31"/>
      <c r="H21" s="31"/>
      <c r="I21" s="31"/>
      <c r="J21" s="31"/>
      <c r="K21" s="31"/>
    </row>
    <row r="22" spans="1:11" ht="21" customHeight="1" x14ac:dyDescent="0.25">
      <c r="A22" s="66" t="s">
        <v>3</v>
      </c>
      <c r="B22" s="66"/>
      <c r="C22" s="66"/>
      <c r="D22" s="66"/>
      <c r="E22" s="66"/>
      <c r="F22" s="66"/>
      <c r="G22" s="31"/>
      <c r="H22" s="31"/>
      <c r="I22" s="31"/>
      <c r="J22" s="31"/>
      <c r="K22" s="31"/>
    </row>
    <row r="23" spans="1:1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11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29" spans="1:1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1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1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</row>
    <row r="34" spans="1:11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11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</row>
  </sheetData>
  <mergeCells count="1">
    <mergeCell ref="A22:F22"/>
  </mergeCells>
  <pageMargins left="0.70866141732283472" right="0.27559055118110237" top="0.74803149606299213" bottom="2.3228346456692917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2"/>
  <sheetViews>
    <sheetView workbookViewId="0">
      <selection activeCell="N34" sqref="N34"/>
    </sheetView>
  </sheetViews>
  <sheetFormatPr baseColWidth="10" defaultRowHeight="15" x14ac:dyDescent="0.25"/>
  <cols>
    <col min="1" max="1" width="46.42578125" customWidth="1"/>
    <col min="2" max="2" width="11.7109375" customWidth="1"/>
    <col min="3" max="3" width="10.7109375" customWidth="1"/>
    <col min="4" max="4" width="11.7109375" customWidth="1"/>
    <col min="5" max="5" width="10.7109375" customWidth="1"/>
    <col min="6" max="6" width="11.7109375" customWidth="1"/>
    <col min="7" max="7" width="10.7109375" customWidth="1"/>
    <col min="8" max="8" width="11.7109375" customWidth="1"/>
    <col min="9" max="9" width="10.7109375" customWidth="1"/>
    <col min="10" max="10" width="11.7109375" customWidth="1"/>
    <col min="11" max="11" width="10.7109375" customWidth="1"/>
    <col min="12" max="12" width="11.7109375" customWidth="1"/>
    <col min="13" max="13" width="10.7109375" customWidth="1"/>
    <col min="14" max="14" width="11.7109375" customWidth="1"/>
    <col min="15" max="15" width="10.7109375" customWidth="1"/>
    <col min="16" max="16" width="11.7109375" customWidth="1"/>
    <col min="17" max="19" width="8.5703125" customWidth="1"/>
    <col min="20" max="20" width="11.7109375" customWidth="1"/>
    <col min="21" max="21" width="8.5703125" customWidth="1"/>
    <col min="22" max="22" width="10.28515625" customWidth="1"/>
  </cols>
  <sheetData>
    <row r="1" spans="1:24" x14ac:dyDescent="0.25">
      <c r="A1" s="24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4" x14ac:dyDescent="0.25">
      <c r="A3" s="23" t="s">
        <v>19</v>
      </c>
      <c r="B3" s="23"/>
      <c r="C3" s="2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x14ac:dyDescent="0.25">
      <c r="A4" s="23" t="s">
        <v>24</v>
      </c>
      <c r="B4" s="23"/>
      <c r="C4" s="2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x14ac:dyDescent="0.25">
      <c r="A5" s="23" t="s">
        <v>20</v>
      </c>
      <c r="B5" s="23"/>
      <c r="C5" s="2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4" ht="15.75" thickBot="1" x14ac:dyDescent="0.3">
      <c r="A7" s="5"/>
      <c r="B7" s="6">
        <v>2008</v>
      </c>
      <c r="C7" s="6" t="s">
        <v>0</v>
      </c>
      <c r="D7" s="6">
        <v>2009</v>
      </c>
      <c r="E7" s="6" t="s">
        <v>0</v>
      </c>
      <c r="F7" s="6">
        <v>2010</v>
      </c>
      <c r="G7" s="6" t="s">
        <v>0</v>
      </c>
      <c r="H7" s="6">
        <v>2011</v>
      </c>
      <c r="I7" s="6" t="s">
        <v>0</v>
      </c>
      <c r="J7" s="6">
        <v>2012</v>
      </c>
      <c r="K7" s="6" t="s">
        <v>0</v>
      </c>
      <c r="L7" s="6">
        <v>2013</v>
      </c>
      <c r="M7" s="6" t="s">
        <v>0</v>
      </c>
      <c r="N7" s="6">
        <v>2014</v>
      </c>
      <c r="O7" s="6" t="s">
        <v>0</v>
      </c>
      <c r="P7" s="6">
        <v>2015</v>
      </c>
      <c r="Q7" s="6" t="s">
        <v>0</v>
      </c>
      <c r="R7" s="6">
        <v>2016</v>
      </c>
      <c r="S7" s="6" t="s">
        <v>0</v>
      </c>
      <c r="T7" s="6">
        <v>2017</v>
      </c>
      <c r="U7" s="6" t="s">
        <v>0</v>
      </c>
      <c r="V7" s="6">
        <v>2018</v>
      </c>
      <c r="W7" s="6" t="s">
        <v>0</v>
      </c>
      <c r="X7" s="6" t="s">
        <v>23</v>
      </c>
    </row>
    <row r="8" spans="1:24" x14ac:dyDescent="0.25">
      <c r="A8" s="7" t="s">
        <v>2</v>
      </c>
      <c r="B8" s="25">
        <v>13577.88</v>
      </c>
      <c r="C8" s="25">
        <v>13</v>
      </c>
      <c r="D8" s="25">
        <v>16772.54</v>
      </c>
      <c r="E8" s="25">
        <v>15.8</v>
      </c>
      <c r="F8" s="25">
        <v>1377.57</v>
      </c>
      <c r="G8" s="25">
        <v>13</v>
      </c>
      <c r="H8" s="25">
        <v>2009.6030000000001</v>
      </c>
      <c r="I8" s="25">
        <v>20</v>
      </c>
      <c r="J8" s="25">
        <f>1931044/1000</f>
        <v>1931.0440000000001</v>
      </c>
      <c r="K8" s="25">
        <v>19.899999999999999</v>
      </c>
      <c r="L8" s="25">
        <v>1994.17</v>
      </c>
      <c r="M8" s="25">
        <v>21</v>
      </c>
      <c r="N8" s="25">
        <v>1895.2080000000001</v>
      </c>
      <c r="O8" s="25">
        <v>19</v>
      </c>
      <c r="P8" s="25">
        <v>2007.93</v>
      </c>
      <c r="Q8" s="25">
        <v>20.239573539737947</v>
      </c>
      <c r="R8" s="25">
        <v>2002.7153000000001</v>
      </c>
      <c r="S8" s="25">
        <v>20.345149104666373</v>
      </c>
      <c r="T8" s="25">
        <v>2103.8903999999998</v>
      </c>
      <c r="U8" s="25">
        <v>20.439641508872313</v>
      </c>
      <c r="V8" s="25">
        <v>2073.6165000000001</v>
      </c>
      <c r="W8" s="25">
        <f>V8*100/V21</f>
        <v>19.09544854359963</v>
      </c>
      <c r="X8" s="25">
        <f>(V8*100/T8)-100</f>
        <v>-1.4389485307789585</v>
      </c>
    </row>
    <row r="9" spans="1:24" x14ac:dyDescent="0.25">
      <c r="A9" s="10" t="s">
        <v>5</v>
      </c>
      <c r="B9" s="26">
        <v>28623.65</v>
      </c>
      <c r="C9" s="26">
        <v>27</v>
      </c>
      <c r="D9" s="26">
        <v>24017.45</v>
      </c>
      <c r="E9" s="26">
        <v>22.7</v>
      </c>
      <c r="F9" s="26">
        <v>1941.8979999999999</v>
      </c>
      <c r="G9" s="26">
        <v>18.399999999999999</v>
      </c>
      <c r="H9" s="26">
        <v>2837.3270000000002</v>
      </c>
      <c r="I9" s="26">
        <v>28.2</v>
      </c>
      <c r="J9" s="26">
        <v>2753.73</v>
      </c>
      <c r="K9" s="26">
        <v>28.3</v>
      </c>
      <c r="L9" s="26">
        <v>3092.136</v>
      </c>
      <c r="M9" s="26">
        <v>32.6</v>
      </c>
      <c r="N9" s="26">
        <v>2967.6529999999998</v>
      </c>
      <c r="O9" s="26">
        <v>29.8</v>
      </c>
      <c r="P9" s="26">
        <v>3060.4409999999998</v>
      </c>
      <c r="Q9" s="26">
        <v>30.848692241092607</v>
      </c>
      <c r="R9" s="26">
        <v>3116.6567999999997</v>
      </c>
      <c r="S9" s="26">
        <v>31.661438500056576</v>
      </c>
      <c r="T9" s="26">
        <v>3262.3100999999997</v>
      </c>
      <c r="U9" s="26">
        <v>31.69387955512007</v>
      </c>
      <c r="V9" s="26">
        <v>3489.6860000000001</v>
      </c>
      <c r="W9" s="26">
        <f>V9*100/V21</f>
        <v>32.1357008136847</v>
      </c>
      <c r="X9" s="26">
        <f t="shared" ref="X9:X21" si="0">(V9*100/T9)-100</f>
        <v>6.9697819345868055</v>
      </c>
    </row>
    <row r="10" spans="1:24" x14ac:dyDescent="0.25">
      <c r="A10" s="7" t="s">
        <v>6</v>
      </c>
      <c r="B10" s="25">
        <v>2591.5100000000002</v>
      </c>
      <c r="C10" s="25">
        <v>2</v>
      </c>
      <c r="D10" s="25">
        <v>2654.35</v>
      </c>
      <c r="E10" s="25">
        <v>2.5</v>
      </c>
      <c r="F10" s="25">
        <v>275.28199999999998</v>
      </c>
      <c r="G10" s="25">
        <v>2.6</v>
      </c>
      <c r="H10" s="25">
        <v>279.93099999999998</v>
      </c>
      <c r="I10" s="25">
        <v>2.8</v>
      </c>
      <c r="J10" s="25">
        <v>175.33</v>
      </c>
      <c r="K10" s="25">
        <v>1.8</v>
      </c>
      <c r="L10" s="25">
        <v>277.661</v>
      </c>
      <c r="M10" s="25">
        <v>2.9</v>
      </c>
      <c r="N10" s="25">
        <v>268.91899999999998</v>
      </c>
      <c r="O10" s="25">
        <v>2.7</v>
      </c>
      <c r="P10" s="25">
        <v>285.90600000000001</v>
      </c>
      <c r="Q10" s="25">
        <v>2.8818780737277971</v>
      </c>
      <c r="R10" s="25">
        <v>298.57029999999997</v>
      </c>
      <c r="S10" s="25">
        <v>3.0331107330757243</v>
      </c>
      <c r="T10" s="25">
        <v>299.02009999999996</v>
      </c>
      <c r="U10" s="25">
        <v>2.9050294863017343</v>
      </c>
      <c r="V10" s="25">
        <v>227</v>
      </c>
      <c r="W10" s="25">
        <f>V10*100/V21</f>
        <v>2.0903898186560128</v>
      </c>
      <c r="X10" s="25">
        <f t="shared" si="0"/>
        <v>-24.085370849651909</v>
      </c>
    </row>
    <row r="11" spans="1:24" x14ac:dyDescent="0.25">
      <c r="A11" s="10" t="s">
        <v>7</v>
      </c>
      <c r="B11" s="26">
        <v>49460.4</v>
      </c>
      <c r="C11" s="26">
        <v>47</v>
      </c>
      <c r="D11" s="26">
        <v>48696.79</v>
      </c>
      <c r="E11" s="26">
        <v>46</v>
      </c>
      <c r="F11" s="26">
        <v>4697.0619999999999</v>
      </c>
      <c r="G11" s="26">
        <v>44.4</v>
      </c>
      <c r="H11" s="26">
        <v>2903.1320000000001</v>
      </c>
      <c r="I11" s="26">
        <v>28.9</v>
      </c>
      <c r="J11" s="26">
        <v>2877.7220000000002</v>
      </c>
      <c r="K11" s="26">
        <v>29.6</v>
      </c>
      <c r="L11" s="26">
        <v>2548.009</v>
      </c>
      <c r="M11" s="26">
        <v>26.9</v>
      </c>
      <c r="N11" s="26">
        <v>2442.0740000000001</v>
      </c>
      <c r="O11" s="26">
        <v>24.5</v>
      </c>
      <c r="P11" s="26">
        <v>2401.8139999999999</v>
      </c>
      <c r="Q11" s="26">
        <v>24.20985447985214</v>
      </c>
      <c r="R11" s="26">
        <v>2782.4977999999996</v>
      </c>
      <c r="S11" s="26">
        <v>28.2667899048887</v>
      </c>
      <c r="T11" s="26">
        <v>2731.1010000000001</v>
      </c>
      <c r="U11" s="26">
        <v>26.533095718542508</v>
      </c>
      <c r="V11" s="26">
        <v>3000.0940000000001</v>
      </c>
      <c r="W11" s="26">
        <f>V11*100/V21</f>
        <v>27.627162786832564</v>
      </c>
      <c r="X11" s="26">
        <f t="shared" si="0"/>
        <v>9.8492512726552377</v>
      </c>
    </row>
    <row r="12" spans="1:24" x14ac:dyDescent="0.25">
      <c r="A12" s="7" t="s">
        <v>8</v>
      </c>
      <c r="B12" s="25">
        <v>182.13</v>
      </c>
      <c r="C12" s="25">
        <v>0.2</v>
      </c>
      <c r="D12" s="25">
        <v>322.64</v>
      </c>
      <c r="E12" s="25">
        <v>0.3</v>
      </c>
      <c r="F12" s="25">
        <v>30.388000000000002</v>
      </c>
      <c r="G12" s="25">
        <v>0.3</v>
      </c>
      <c r="H12" s="25">
        <v>27.196999999999999</v>
      </c>
      <c r="I12" s="25">
        <v>0.3</v>
      </c>
      <c r="J12" s="25">
        <v>17.047999999999998</v>
      </c>
      <c r="K12" s="25">
        <v>0.2</v>
      </c>
      <c r="L12" s="25">
        <v>35.503999999999998</v>
      </c>
      <c r="M12" s="25">
        <v>0.4</v>
      </c>
      <c r="N12" s="25">
        <v>44.917000000000002</v>
      </c>
      <c r="O12" s="25">
        <v>0.5</v>
      </c>
      <c r="P12" s="25">
        <v>49.622</v>
      </c>
      <c r="Q12" s="25">
        <v>0.5001848739838004</v>
      </c>
      <c r="R12" s="25">
        <v>36.825800000000001</v>
      </c>
      <c r="S12" s="25">
        <v>0.37410529189976377</v>
      </c>
      <c r="T12" s="25">
        <v>29.660600000000002</v>
      </c>
      <c r="U12" s="25">
        <v>0.2881576107472415</v>
      </c>
      <c r="V12" s="25">
        <v>32.240499999999997</v>
      </c>
      <c r="W12" s="25">
        <f>V12*100/V21</f>
        <v>0.29689521122633994</v>
      </c>
      <c r="X12" s="25">
        <f t="shared" si="0"/>
        <v>8.6980708414529602</v>
      </c>
    </row>
    <row r="13" spans="1:24" x14ac:dyDescent="0.25">
      <c r="A13" s="13" t="s">
        <v>9</v>
      </c>
      <c r="B13" s="27">
        <v>94435.58</v>
      </c>
      <c r="C13" s="27">
        <v>90</v>
      </c>
      <c r="D13" s="27">
        <v>92463.76</v>
      </c>
      <c r="E13" s="27">
        <v>87.4</v>
      </c>
      <c r="F13" s="27">
        <v>8322.2009999999991</v>
      </c>
      <c r="G13" s="27">
        <v>78.7</v>
      </c>
      <c r="H13" s="27">
        <v>8057.1890000000003</v>
      </c>
      <c r="I13" s="27">
        <v>80.2</v>
      </c>
      <c r="J13" s="27">
        <v>7754.8739999999998</v>
      </c>
      <c r="K13" s="27">
        <v>79.8</v>
      </c>
      <c r="L13" s="27">
        <v>7947.48</v>
      </c>
      <c r="M13" s="27">
        <v>83.8</v>
      </c>
      <c r="N13" s="27">
        <v>7618.7709999999997</v>
      </c>
      <c r="O13" s="27">
        <v>76.5</v>
      </c>
      <c r="P13" s="27">
        <v>7805.7129999999997</v>
      </c>
      <c r="Q13" s="27">
        <v>78.680183208394297</v>
      </c>
      <c r="R13" s="27">
        <v>8237.2659999999996</v>
      </c>
      <c r="S13" s="27">
        <v>83.680593534587132</v>
      </c>
      <c r="T13" s="27">
        <v>8425.9821999999986</v>
      </c>
      <c r="U13" s="27">
        <v>81.859803879583865</v>
      </c>
      <c r="V13" s="27">
        <v>8823.0871000000006</v>
      </c>
      <c r="W13" s="27">
        <f>V13*100/V21</f>
        <v>81.249742039450254</v>
      </c>
      <c r="X13" s="27">
        <f t="shared" si="0"/>
        <v>4.7128618429789952</v>
      </c>
    </row>
    <row r="14" spans="1:24" x14ac:dyDescent="0.25">
      <c r="A14" s="7" t="s">
        <v>18</v>
      </c>
      <c r="B14" s="28">
        <v>1221.57</v>
      </c>
      <c r="C14" s="28">
        <v>1</v>
      </c>
      <c r="D14" s="28">
        <v>1246</v>
      </c>
      <c r="E14" s="28">
        <v>1.2</v>
      </c>
      <c r="F14" s="28">
        <v>119.565</v>
      </c>
      <c r="G14" s="28">
        <v>1.1000000000000001</v>
      </c>
      <c r="H14" s="28">
        <v>120.2</v>
      </c>
      <c r="I14" s="28">
        <v>1.2</v>
      </c>
      <c r="J14" s="28">
        <v>30</v>
      </c>
      <c r="K14" s="28">
        <v>0.3</v>
      </c>
      <c r="L14" s="28">
        <v>20.265999999999998</v>
      </c>
      <c r="M14" s="28">
        <v>0.2</v>
      </c>
      <c r="N14" s="28">
        <v>27.027000000000001</v>
      </c>
      <c r="O14" s="28">
        <v>0.3</v>
      </c>
      <c r="P14" s="28">
        <v>150.82400000000001</v>
      </c>
      <c r="Q14" s="28">
        <v>1.5202747823519844</v>
      </c>
      <c r="R14" s="28">
        <v>104.6127</v>
      </c>
      <c r="S14" s="28">
        <v>1.0627376640812261</v>
      </c>
      <c r="T14" s="28">
        <v>50.188000000000002</v>
      </c>
      <c r="U14" s="28">
        <v>0.48758468028908908</v>
      </c>
      <c r="V14" s="28">
        <v>50.715499999999999</v>
      </c>
      <c r="W14" s="28">
        <f>V14*100/V21</f>
        <v>0.46702715792092075</v>
      </c>
      <c r="X14" s="28">
        <f t="shared" si="0"/>
        <v>1.0510480592970453</v>
      </c>
    </row>
    <row r="15" spans="1:24" x14ac:dyDescent="0.25">
      <c r="A15" s="10" t="s">
        <v>10</v>
      </c>
      <c r="B15" s="26">
        <v>6691.5</v>
      </c>
      <c r="C15" s="26">
        <v>6</v>
      </c>
      <c r="D15" s="26">
        <v>6612.78</v>
      </c>
      <c r="E15" s="26">
        <v>6.2</v>
      </c>
      <c r="F15" s="26">
        <v>674.12699999999995</v>
      </c>
      <c r="G15" s="26">
        <v>6.4</v>
      </c>
      <c r="H15" s="26">
        <v>691.69</v>
      </c>
      <c r="I15" s="26">
        <v>6.9</v>
      </c>
      <c r="J15" s="26">
        <v>527.87400000000002</v>
      </c>
      <c r="K15" s="26">
        <v>5.4</v>
      </c>
      <c r="L15" s="26">
        <v>371.74799999999999</v>
      </c>
      <c r="M15" s="26">
        <v>3.9</v>
      </c>
      <c r="N15" s="26">
        <v>360.87099999999998</v>
      </c>
      <c r="O15" s="26">
        <v>3.6</v>
      </c>
      <c r="P15" s="26">
        <v>408.45400000000001</v>
      </c>
      <c r="Q15" s="26">
        <v>4.1171429136474496</v>
      </c>
      <c r="R15" s="26">
        <v>390.34479999999996</v>
      </c>
      <c r="S15" s="26">
        <v>3.9654279159055577</v>
      </c>
      <c r="T15" s="26">
        <v>438.27140000000003</v>
      </c>
      <c r="U15" s="26">
        <v>4.2578787847463833</v>
      </c>
      <c r="V15" s="26">
        <v>475.02640000000002</v>
      </c>
      <c r="W15" s="26">
        <f>V15*100/V21</f>
        <v>4.3744068288670421</v>
      </c>
      <c r="X15" s="26">
        <f t="shared" si="0"/>
        <v>8.3863560341833789</v>
      </c>
    </row>
    <row r="16" spans="1:24" x14ac:dyDescent="0.25">
      <c r="A16" s="13" t="s">
        <v>11</v>
      </c>
      <c r="B16" s="27">
        <v>7913.07</v>
      </c>
      <c r="C16" s="27">
        <v>7</v>
      </c>
      <c r="D16" s="27">
        <v>7858.78</v>
      </c>
      <c r="E16" s="27">
        <v>7.4</v>
      </c>
      <c r="F16" s="27">
        <v>793.69200000000001</v>
      </c>
      <c r="G16" s="27">
        <v>7.5</v>
      </c>
      <c r="H16" s="27">
        <v>811.89</v>
      </c>
      <c r="I16" s="27">
        <v>8.1</v>
      </c>
      <c r="J16" s="27">
        <v>557.87400000000002</v>
      </c>
      <c r="K16" s="27">
        <v>5.7</v>
      </c>
      <c r="L16" s="27">
        <v>392.01299999999998</v>
      </c>
      <c r="M16" s="27">
        <v>4.0999999999999996</v>
      </c>
      <c r="N16" s="27">
        <v>387.89800000000002</v>
      </c>
      <c r="O16" s="27">
        <v>3.9</v>
      </c>
      <c r="P16" s="27">
        <v>559.27800000000002</v>
      </c>
      <c r="Q16" s="27">
        <v>5.6374176959994342</v>
      </c>
      <c r="R16" s="27">
        <v>494.95749999999998</v>
      </c>
      <c r="S16" s="27">
        <v>5.0281655799867835</v>
      </c>
      <c r="T16" s="27">
        <v>488.45940000000002</v>
      </c>
      <c r="U16" s="27">
        <v>4.7454634650354723</v>
      </c>
      <c r="V16" s="27">
        <v>525.74189999999999</v>
      </c>
      <c r="W16" s="27">
        <f>V16*100/V21</f>
        <v>4.8414339867879628</v>
      </c>
      <c r="X16" s="27">
        <f t="shared" si="0"/>
        <v>7.6326712107495496</v>
      </c>
    </row>
    <row r="17" spans="1:24" x14ac:dyDescent="0.25">
      <c r="A17" s="13" t="s">
        <v>17</v>
      </c>
      <c r="B17" s="29">
        <v>102348.65</v>
      </c>
      <c r="C17" s="29">
        <v>98</v>
      </c>
      <c r="D17" s="29">
        <v>100322.54</v>
      </c>
      <c r="E17" s="29">
        <v>94.8</v>
      </c>
      <c r="F17" s="29">
        <v>9115.893</v>
      </c>
      <c r="G17" s="29">
        <v>86.2</v>
      </c>
      <c r="H17" s="29">
        <v>8869.0789999999997</v>
      </c>
      <c r="I17" s="29">
        <v>88.3</v>
      </c>
      <c r="J17" s="29">
        <v>8312.7479999999996</v>
      </c>
      <c r="K17" s="29">
        <v>85.5</v>
      </c>
      <c r="L17" s="29">
        <v>8339.4940000000006</v>
      </c>
      <c r="M17" s="29">
        <v>88</v>
      </c>
      <c r="N17" s="29">
        <v>8006.6679999999997</v>
      </c>
      <c r="O17" s="29">
        <v>80.400000000000006</v>
      </c>
      <c r="P17" s="29">
        <v>8364.991</v>
      </c>
      <c r="Q17" s="29">
        <v>84.317600904393728</v>
      </c>
      <c r="R17" s="29">
        <v>8732.2235000000001</v>
      </c>
      <c r="S17" s="29">
        <v>88.708759114573922</v>
      </c>
      <c r="T17" s="29">
        <v>8914.4416000000001</v>
      </c>
      <c r="U17" s="29">
        <v>86.605267344619335</v>
      </c>
      <c r="V17" s="29">
        <v>9348.8289999999997</v>
      </c>
      <c r="W17" s="29">
        <f>V17*100/V21</f>
        <v>86.091176026238202</v>
      </c>
      <c r="X17" s="29">
        <f t="shared" si="0"/>
        <v>4.8728503645141359</v>
      </c>
    </row>
    <row r="18" spans="1:24" x14ac:dyDescent="0.25">
      <c r="A18" s="7" t="s">
        <v>12</v>
      </c>
      <c r="B18" s="25">
        <v>28.39</v>
      </c>
      <c r="C18" s="25">
        <v>2</v>
      </c>
      <c r="D18" s="25">
        <v>28.61</v>
      </c>
      <c r="E18" s="25">
        <v>0</v>
      </c>
      <c r="F18" s="25">
        <v>2.97</v>
      </c>
      <c r="G18" s="25">
        <v>0</v>
      </c>
      <c r="H18" s="25">
        <v>7.8739999999999997</v>
      </c>
      <c r="I18" s="25">
        <v>0.1</v>
      </c>
      <c r="J18" s="25">
        <v>21.481999999999999</v>
      </c>
      <c r="K18" s="25">
        <v>0.2</v>
      </c>
      <c r="L18" s="25">
        <v>19.337</v>
      </c>
      <c r="M18" s="25">
        <v>0.2</v>
      </c>
      <c r="N18" s="25">
        <v>16.640999999999998</v>
      </c>
      <c r="O18" s="25">
        <v>0.2</v>
      </c>
      <c r="P18" s="25">
        <v>26.928999999999998</v>
      </c>
      <c r="Q18" s="25">
        <v>0.27144048836809903</v>
      </c>
      <c r="R18" s="25">
        <v>36.2699</v>
      </c>
      <c r="S18" s="25">
        <v>0.36845802471841044</v>
      </c>
      <c r="T18" s="25">
        <v>124.83909999999999</v>
      </c>
      <c r="U18" s="25">
        <v>1.2128324033848252</v>
      </c>
      <c r="V18" s="25">
        <v>46.737499999999997</v>
      </c>
      <c r="W18" s="25">
        <f>V18*100/V21</f>
        <v>0.4303946878829753</v>
      </c>
      <c r="X18" s="25">
        <f t="shared" si="0"/>
        <v>-62.56180956126726</v>
      </c>
    </row>
    <row r="19" spans="1:24" x14ac:dyDescent="0.25">
      <c r="A19" s="10" t="s">
        <v>13</v>
      </c>
      <c r="B19" s="26">
        <v>1465.37</v>
      </c>
      <c r="C19" s="26">
        <v>1</v>
      </c>
      <c r="D19" s="26">
        <v>5494.27</v>
      </c>
      <c r="E19" s="26">
        <v>5.2</v>
      </c>
      <c r="F19" s="26">
        <v>1456.665</v>
      </c>
      <c r="G19" s="26">
        <v>13.8</v>
      </c>
      <c r="H19" s="26">
        <v>1168.192</v>
      </c>
      <c r="I19" s="26">
        <v>11.6</v>
      </c>
      <c r="J19" s="26">
        <v>1385.819</v>
      </c>
      <c r="K19" s="26">
        <v>14.3</v>
      </c>
      <c r="L19" s="26">
        <v>1122.7850000000001</v>
      </c>
      <c r="M19" s="26">
        <v>11.8</v>
      </c>
      <c r="N19" s="26">
        <v>1934.481</v>
      </c>
      <c r="O19" s="26">
        <v>19.399999999999999</v>
      </c>
      <c r="P19" s="26">
        <v>1528.8920000000001</v>
      </c>
      <c r="Q19" s="26">
        <v>15.410958607238168</v>
      </c>
      <c r="R19" s="26">
        <v>1075.2058999999999</v>
      </c>
      <c r="S19" s="26">
        <v>10.92278286070766</v>
      </c>
      <c r="T19" s="26">
        <v>1253.9057</v>
      </c>
      <c r="U19" s="26">
        <v>12.181900251995824</v>
      </c>
      <c r="V19" s="26">
        <v>1463.6521</v>
      </c>
      <c r="W19" s="26">
        <f>V19*100/V21</f>
        <v>13.478429285878819</v>
      </c>
      <c r="X19" s="26">
        <f t="shared" si="0"/>
        <v>16.72744609104177</v>
      </c>
    </row>
    <row r="20" spans="1:24" x14ac:dyDescent="0.25">
      <c r="A20" s="13" t="s">
        <v>14</v>
      </c>
      <c r="B20" s="27">
        <v>1493.76</v>
      </c>
      <c r="C20" s="27">
        <v>1</v>
      </c>
      <c r="D20" s="27">
        <v>5522.87</v>
      </c>
      <c r="E20" s="27">
        <v>5.2</v>
      </c>
      <c r="F20" s="27">
        <v>1459.635</v>
      </c>
      <c r="G20" s="27">
        <v>13.8</v>
      </c>
      <c r="H20" s="27">
        <v>1176.067</v>
      </c>
      <c r="I20" s="27">
        <v>11.7</v>
      </c>
      <c r="J20" s="27">
        <v>1407.3</v>
      </c>
      <c r="K20" s="27">
        <v>14.5</v>
      </c>
      <c r="L20" s="27">
        <v>1142.1210000000001</v>
      </c>
      <c r="M20" s="27">
        <v>12.1</v>
      </c>
      <c r="N20" s="27">
        <v>1951.1220000000001</v>
      </c>
      <c r="O20" s="27">
        <v>19.600000000000001</v>
      </c>
      <c r="P20" s="27">
        <v>1555.8209999999999</v>
      </c>
      <c r="Q20" s="27">
        <v>15.682399095606266</v>
      </c>
      <c r="R20" s="27">
        <v>1111.4757999999997</v>
      </c>
      <c r="S20" s="27">
        <v>11.291240885426069</v>
      </c>
      <c r="T20" s="27">
        <v>1378.7447999999999</v>
      </c>
      <c r="U20" s="27">
        <v>13.39473265538065</v>
      </c>
      <c r="V20" s="27">
        <v>1510.3896</v>
      </c>
      <c r="W20" s="27">
        <f>V20*100/V21</f>
        <v>13.908823973761795</v>
      </c>
      <c r="X20" s="27">
        <f t="shared" si="0"/>
        <v>9.5481629377677422</v>
      </c>
    </row>
    <row r="21" spans="1:24" ht="15.75" thickBot="1" x14ac:dyDescent="0.3">
      <c r="A21" s="20" t="s">
        <v>15</v>
      </c>
      <c r="B21" s="30">
        <v>103842.41</v>
      </c>
      <c r="C21" s="30">
        <v>100</v>
      </c>
      <c r="D21" s="30">
        <v>105845.41</v>
      </c>
      <c r="E21" s="30">
        <v>100</v>
      </c>
      <c r="F21" s="30">
        <v>10575.527</v>
      </c>
      <c r="G21" s="30">
        <v>100</v>
      </c>
      <c r="H21" s="30">
        <v>10045.145</v>
      </c>
      <c r="I21" s="30">
        <v>100</v>
      </c>
      <c r="J21" s="30">
        <v>9720.0480000000007</v>
      </c>
      <c r="K21" s="30">
        <v>100</v>
      </c>
      <c r="L21" s="30">
        <v>9481.6149999999998</v>
      </c>
      <c r="M21" s="30">
        <v>100</v>
      </c>
      <c r="N21" s="30">
        <v>9957.7909999999993</v>
      </c>
      <c r="O21" s="30">
        <v>100</v>
      </c>
      <c r="P21" s="30">
        <v>9920.8119999999999</v>
      </c>
      <c r="Q21" s="30">
        <v>100</v>
      </c>
      <c r="R21" s="30">
        <v>9843.6993000000002</v>
      </c>
      <c r="S21" s="30">
        <v>100</v>
      </c>
      <c r="T21" s="30">
        <v>10293.186400000001</v>
      </c>
      <c r="U21" s="30">
        <v>100</v>
      </c>
      <c r="V21" s="30">
        <v>10859.2186</v>
      </c>
      <c r="W21" s="30">
        <f>V21*100/V21</f>
        <v>100.00000000000001</v>
      </c>
      <c r="X21" s="30">
        <f t="shared" si="0"/>
        <v>5.4990959845048621</v>
      </c>
    </row>
    <row r="22" spans="1:24" ht="21" customHeight="1" x14ac:dyDescent="0.25">
      <c r="A22" s="67" t="s">
        <v>3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</row>
  </sheetData>
  <mergeCells count="1">
    <mergeCell ref="A22:V22"/>
  </mergeCells>
  <pageMargins left="0.70866141732283472" right="0.27559055118110237" top="0.74803149606299213" bottom="2.3228346456692917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4"/>
  <sheetViews>
    <sheetView topLeftCell="A16" workbookViewId="0">
      <selection activeCell="A25" sqref="A25:F44"/>
    </sheetView>
  </sheetViews>
  <sheetFormatPr baseColWidth="10" defaultRowHeight="15" x14ac:dyDescent="0.25"/>
  <sheetData>
    <row r="3" spans="1:6" x14ac:dyDescent="0.25">
      <c r="A3" s="23" t="s">
        <v>19</v>
      </c>
      <c r="B3" s="3"/>
      <c r="C3" s="3"/>
      <c r="D3" s="3"/>
      <c r="E3" s="3"/>
      <c r="F3" s="3"/>
    </row>
    <row r="4" spans="1:6" x14ac:dyDescent="0.25">
      <c r="A4" s="23" t="s">
        <v>16</v>
      </c>
      <c r="B4" s="3"/>
      <c r="C4" s="3"/>
      <c r="D4" s="3"/>
      <c r="E4" s="3"/>
      <c r="F4" s="3"/>
    </row>
    <row r="5" spans="1:6" x14ac:dyDescent="0.25">
      <c r="A5" s="23" t="s">
        <v>1</v>
      </c>
      <c r="B5" s="3"/>
      <c r="C5" s="3"/>
      <c r="D5" s="3"/>
      <c r="E5" s="3"/>
      <c r="F5" s="3"/>
    </row>
    <row r="6" spans="1:6" x14ac:dyDescent="0.25">
      <c r="A6" s="4"/>
      <c r="B6" s="2"/>
      <c r="C6" s="2"/>
      <c r="D6" s="2"/>
      <c r="E6" s="2"/>
      <c r="F6" s="2"/>
    </row>
    <row r="7" spans="1:6" ht="15.75" thickBot="1" x14ac:dyDescent="0.3">
      <c r="A7" s="5"/>
      <c r="B7" s="6">
        <v>2015</v>
      </c>
      <c r="C7" s="6" t="s">
        <v>0</v>
      </c>
      <c r="D7" s="6">
        <v>2016</v>
      </c>
      <c r="E7" s="6" t="s">
        <v>0</v>
      </c>
      <c r="F7" s="6" t="s">
        <v>4</v>
      </c>
    </row>
    <row r="8" spans="1:6" x14ac:dyDescent="0.25">
      <c r="A8" s="7" t="s">
        <v>2</v>
      </c>
      <c r="B8" s="8">
        <v>2007930</v>
      </c>
      <c r="C8" s="9">
        <v>20.239573539737947</v>
      </c>
      <c r="D8" s="8">
        <v>2002715.3</v>
      </c>
      <c r="E8" s="9">
        <v>20.345149104666373</v>
      </c>
      <c r="F8" s="9">
        <v>-0.25970526860995918</v>
      </c>
    </row>
    <row r="9" spans="1:6" x14ac:dyDescent="0.25">
      <c r="A9" s="10" t="s">
        <v>5</v>
      </c>
      <c r="B9" s="11">
        <v>3060441</v>
      </c>
      <c r="C9" s="12">
        <v>30.848692241092607</v>
      </c>
      <c r="D9" s="11">
        <v>3116656.8</v>
      </c>
      <c r="E9" s="12">
        <v>31.661438500056576</v>
      </c>
      <c r="F9" s="12">
        <v>1.8368629067048947</v>
      </c>
    </row>
    <row r="10" spans="1:6" x14ac:dyDescent="0.25">
      <c r="A10" s="7" t="s">
        <v>6</v>
      </c>
      <c r="B10" s="8">
        <v>285906</v>
      </c>
      <c r="C10" s="9">
        <v>2.8818780737277971</v>
      </c>
      <c r="D10" s="8">
        <v>298570.3</v>
      </c>
      <c r="E10" s="9">
        <v>3.0331107330757243</v>
      </c>
      <c r="F10" s="9">
        <v>4.4296423611001723</v>
      </c>
    </row>
    <row r="11" spans="1:6" x14ac:dyDescent="0.25">
      <c r="A11" s="10" t="s">
        <v>7</v>
      </c>
      <c r="B11" s="11">
        <v>2401814</v>
      </c>
      <c r="C11" s="12">
        <v>24.20985447985214</v>
      </c>
      <c r="D11" s="11">
        <v>2782497.8</v>
      </c>
      <c r="E11" s="12">
        <v>28.2667899048887</v>
      </c>
      <c r="F11" s="12">
        <v>15.849840335269899</v>
      </c>
    </row>
    <row r="12" spans="1:6" x14ac:dyDescent="0.25">
      <c r="A12" s="7" t="s">
        <v>8</v>
      </c>
      <c r="B12" s="8">
        <v>49622</v>
      </c>
      <c r="C12" s="9">
        <v>0.5001848739838004</v>
      </c>
      <c r="D12" s="8">
        <v>36825.800000000003</v>
      </c>
      <c r="E12" s="9">
        <v>0.37410529189976377</v>
      </c>
      <c r="F12" s="9">
        <v>-25.787950602953501</v>
      </c>
    </row>
    <row r="13" spans="1:6" x14ac:dyDescent="0.25">
      <c r="A13" s="13" t="s">
        <v>9</v>
      </c>
      <c r="B13" s="14">
        <v>7805713</v>
      </c>
      <c r="C13" s="15">
        <v>78.680183208394297</v>
      </c>
      <c r="D13" s="14">
        <v>8237265.9999999991</v>
      </c>
      <c r="E13" s="15">
        <v>83.680593534587132</v>
      </c>
      <c r="F13" s="15">
        <v>5.5286827164755019</v>
      </c>
    </row>
    <row r="14" spans="1:6" x14ac:dyDescent="0.25">
      <c r="A14" s="7" t="s">
        <v>18</v>
      </c>
      <c r="B14" s="16">
        <v>150824</v>
      </c>
      <c r="C14" s="17">
        <v>1.5202747823519844</v>
      </c>
      <c r="D14" s="16">
        <v>104612.7</v>
      </c>
      <c r="E14" s="17">
        <v>1.0627376640812261</v>
      </c>
      <c r="F14" s="17">
        <v>-30.639037922447155</v>
      </c>
    </row>
    <row r="15" spans="1:6" x14ac:dyDescent="0.25">
      <c r="A15" s="10" t="s">
        <v>10</v>
      </c>
      <c r="B15" s="11">
        <v>408454</v>
      </c>
      <c r="C15" s="12">
        <v>4.1171429136474496</v>
      </c>
      <c r="D15" s="11">
        <v>390344.8</v>
      </c>
      <c r="E15" s="12">
        <v>3.9654279159055577</v>
      </c>
      <c r="F15" s="12">
        <v>-4.433595949605099</v>
      </c>
    </row>
    <row r="16" spans="1:6" x14ac:dyDescent="0.25">
      <c r="A16" s="13" t="s">
        <v>11</v>
      </c>
      <c r="B16" s="14">
        <v>559278</v>
      </c>
      <c r="C16" s="15">
        <v>5.6374176959994342</v>
      </c>
      <c r="D16" s="14">
        <v>494957.5</v>
      </c>
      <c r="E16" s="15">
        <v>5.0281655799867835</v>
      </c>
      <c r="F16" s="15">
        <v>-11.500567875416426</v>
      </c>
    </row>
    <row r="17" spans="1:6" x14ac:dyDescent="0.25">
      <c r="A17" s="13" t="s">
        <v>17</v>
      </c>
      <c r="B17" s="18">
        <v>8364991</v>
      </c>
      <c r="C17" s="19">
        <v>84.317600904393728</v>
      </c>
      <c r="D17" s="18">
        <v>8732223.5</v>
      </c>
      <c r="E17" s="19">
        <v>88.708759114573922</v>
      </c>
      <c r="F17" s="19">
        <v>4.3901185542290815</v>
      </c>
    </row>
    <row r="18" spans="1:6" x14ac:dyDescent="0.25">
      <c r="A18" s="7" t="s">
        <v>12</v>
      </c>
      <c r="B18" s="8">
        <v>26929</v>
      </c>
      <c r="C18" s="9">
        <v>0.27144048836809903</v>
      </c>
      <c r="D18" s="8">
        <v>36269.9</v>
      </c>
      <c r="E18" s="9">
        <v>0.36845802471841044</v>
      </c>
      <c r="F18" s="9">
        <v>34.686640103085523</v>
      </c>
    </row>
    <row r="19" spans="1:6" x14ac:dyDescent="0.25">
      <c r="A19" s="10" t="s">
        <v>13</v>
      </c>
      <c r="B19" s="11">
        <v>1528892</v>
      </c>
      <c r="C19" s="12">
        <v>15.410958607238168</v>
      </c>
      <c r="D19" s="11">
        <v>1075205.8999999999</v>
      </c>
      <c r="E19" s="12">
        <v>10.92278286070766</v>
      </c>
      <c r="F19" s="12">
        <v>-29.674185007942356</v>
      </c>
    </row>
    <row r="20" spans="1:6" x14ac:dyDescent="0.25">
      <c r="A20" s="13" t="s">
        <v>14</v>
      </c>
      <c r="B20" s="14">
        <v>1555821</v>
      </c>
      <c r="C20" s="15">
        <v>15.682399095606266</v>
      </c>
      <c r="D20" s="14">
        <v>1111475.7999999998</v>
      </c>
      <c r="E20" s="15">
        <v>11.291240885426069</v>
      </c>
      <c r="F20" s="15">
        <v>-28.560188756896455</v>
      </c>
    </row>
    <row r="21" spans="1:6" ht="15.75" thickBot="1" x14ac:dyDescent="0.3">
      <c r="A21" s="20" t="s">
        <v>15</v>
      </c>
      <c r="B21" s="21">
        <v>9920812</v>
      </c>
      <c r="C21" s="22">
        <v>100</v>
      </c>
      <c r="D21" s="21">
        <v>9843699.3000000007</v>
      </c>
      <c r="E21" s="22">
        <v>100</v>
      </c>
      <c r="F21" s="22">
        <v>-0.7772801415303533</v>
      </c>
    </row>
    <row r="22" spans="1:6" x14ac:dyDescent="0.25">
      <c r="A22" s="67" t="s">
        <v>3</v>
      </c>
      <c r="B22" s="67"/>
      <c r="C22" s="67"/>
      <c r="D22" s="67"/>
      <c r="E22" s="67"/>
      <c r="F22" s="67"/>
    </row>
    <row r="25" spans="1:6" x14ac:dyDescent="0.25">
      <c r="A25" s="23" t="s">
        <v>19</v>
      </c>
      <c r="B25" s="23"/>
      <c r="C25" s="23"/>
      <c r="D25" s="23"/>
      <c r="E25" s="23"/>
      <c r="F25" s="23"/>
    </row>
    <row r="26" spans="1:6" x14ac:dyDescent="0.25">
      <c r="A26" s="23" t="s">
        <v>22</v>
      </c>
      <c r="B26" s="23"/>
      <c r="C26" s="23"/>
      <c r="D26" s="23"/>
      <c r="E26" s="23"/>
      <c r="F26" s="23"/>
    </row>
    <row r="27" spans="1:6" x14ac:dyDescent="0.25">
      <c r="A27" s="23" t="s">
        <v>20</v>
      </c>
      <c r="B27" s="23"/>
      <c r="C27" s="23"/>
      <c r="D27" s="23"/>
      <c r="E27" s="23"/>
      <c r="F27" s="23"/>
    </row>
    <row r="28" spans="1:6" x14ac:dyDescent="0.25">
      <c r="A28" s="32"/>
      <c r="B28" s="31"/>
      <c r="C28" s="31"/>
      <c r="D28" s="31"/>
      <c r="E28" s="31"/>
      <c r="F28" s="31"/>
    </row>
    <row r="29" spans="1:6" ht="15.75" thickBot="1" x14ac:dyDescent="0.3">
      <c r="A29" s="33"/>
      <c r="B29" s="34">
        <v>2017</v>
      </c>
      <c r="C29" s="34" t="s">
        <v>0</v>
      </c>
      <c r="D29" s="34">
        <v>2018</v>
      </c>
      <c r="E29" s="34" t="s">
        <v>0</v>
      </c>
      <c r="F29" s="34" t="s">
        <v>23</v>
      </c>
    </row>
    <row r="30" spans="1:6" x14ac:dyDescent="0.25">
      <c r="A30" s="35" t="s">
        <v>2</v>
      </c>
      <c r="B30" s="36">
        <v>2103.8903999999998</v>
      </c>
      <c r="C30" s="36">
        <v>20.439641508872313</v>
      </c>
      <c r="D30" s="36">
        <v>2073.6165000000001</v>
      </c>
      <c r="E30" s="36">
        <f>D30*100/D43</f>
        <v>19.09544854359963</v>
      </c>
      <c r="F30" s="36">
        <f>(D30*100/B30)-100</f>
        <v>-1.4389485307789585</v>
      </c>
    </row>
    <row r="31" spans="1:6" x14ac:dyDescent="0.25">
      <c r="A31" s="37" t="s">
        <v>5</v>
      </c>
      <c r="B31" s="38">
        <v>3262.3100999999997</v>
      </c>
      <c r="C31" s="38">
        <v>31.69387955512007</v>
      </c>
      <c r="D31" s="38">
        <v>3489.6860000000001</v>
      </c>
      <c r="E31" s="38">
        <f>D31*100/D43</f>
        <v>32.1357008136847</v>
      </c>
      <c r="F31" s="38">
        <f t="shared" ref="F31:F43" si="0">(D31*100/B31)-100</f>
        <v>6.9697819345868055</v>
      </c>
    </row>
    <row r="32" spans="1:6" x14ac:dyDescent="0.25">
      <c r="A32" s="35" t="s">
        <v>6</v>
      </c>
      <c r="B32" s="36">
        <v>299.02009999999996</v>
      </c>
      <c r="C32" s="36">
        <v>2.9050294863017343</v>
      </c>
      <c r="D32" s="36">
        <v>227</v>
      </c>
      <c r="E32" s="36">
        <f>D32*100/D43</f>
        <v>2.0903898186560128</v>
      </c>
      <c r="F32" s="36">
        <f t="shared" si="0"/>
        <v>-24.085370849651909</v>
      </c>
    </row>
    <row r="33" spans="1:6" x14ac:dyDescent="0.25">
      <c r="A33" s="37" t="s">
        <v>7</v>
      </c>
      <c r="B33" s="38">
        <v>2731.1010000000001</v>
      </c>
      <c r="C33" s="38">
        <v>26.533095718542508</v>
      </c>
      <c r="D33" s="38">
        <v>3000.0940000000001</v>
      </c>
      <c r="E33" s="38">
        <f>D33*100/D43</f>
        <v>27.627162786832564</v>
      </c>
      <c r="F33" s="38">
        <f t="shared" si="0"/>
        <v>9.8492512726552377</v>
      </c>
    </row>
    <row r="34" spans="1:6" x14ac:dyDescent="0.25">
      <c r="A34" s="35" t="s">
        <v>8</v>
      </c>
      <c r="B34" s="36">
        <v>29.660600000000002</v>
      </c>
      <c r="C34" s="36">
        <v>0.2881576107472415</v>
      </c>
      <c r="D34" s="36">
        <v>32.240499999999997</v>
      </c>
      <c r="E34" s="36">
        <f>D34*100/D43</f>
        <v>0.29689521122633994</v>
      </c>
      <c r="F34" s="36">
        <f t="shared" si="0"/>
        <v>8.6980708414529602</v>
      </c>
    </row>
    <row r="35" spans="1:6" x14ac:dyDescent="0.25">
      <c r="A35" s="39" t="s">
        <v>9</v>
      </c>
      <c r="B35" s="40">
        <v>8425.9821999999986</v>
      </c>
      <c r="C35" s="40">
        <v>81.859803879583865</v>
      </c>
      <c r="D35" s="40">
        <v>8823.0871000000006</v>
      </c>
      <c r="E35" s="40">
        <f>D35*100/D43</f>
        <v>81.249742039450254</v>
      </c>
      <c r="F35" s="40">
        <f t="shared" si="0"/>
        <v>4.7128618429789952</v>
      </c>
    </row>
    <row r="36" spans="1:6" x14ac:dyDescent="0.25">
      <c r="A36" s="35" t="s">
        <v>18</v>
      </c>
      <c r="B36" s="41">
        <v>50.188000000000002</v>
      </c>
      <c r="C36" s="41">
        <v>0.48758468028908908</v>
      </c>
      <c r="D36" s="41">
        <v>50.715499999999999</v>
      </c>
      <c r="E36" s="41">
        <f>D36*100/D43</f>
        <v>0.46702715792092075</v>
      </c>
      <c r="F36" s="41">
        <f t="shared" si="0"/>
        <v>1.0510480592970453</v>
      </c>
    </row>
    <row r="37" spans="1:6" x14ac:dyDescent="0.25">
      <c r="A37" s="37" t="s">
        <v>10</v>
      </c>
      <c r="B37" s="38">
        <v>438.27140000000003</v>
      </c>
      <c r="C37" s="38">
        <v>4.2578787847463833</v>
      </c>
      <c r="D37" s="38">
        <v>475.02640000000002</v>
      </c>
      <c r="E37" s="38">
        <f>D37*100/D43</f>
        <v>4.3744068288670421</v>
      </c>
      <c r="F37" s="38">
        <f t="shared" si="0"/>
        <v>8.3863560341833789</v>
      </c>
    </row>
    <row r="38" spans="1:6" x14ac:dyDescent="0.25">
      <c r="A38" s="39" t="s">
        <v>11</v>
      </c>
      <c r="B38" s="40">
        <v>488.45940000000002</v>
      </c>
      <c r="C38" s="40">
        <v>4.7454634650354723</v>
      </c>
      <c r="D38" s="40">
        <v>525.74189999999999</v>
      </c>
      <c r="E38" s="40">
        <f>D38*100/D43</f>
        <v>4.8414339867879628</v>
      </c>
      <c r="F38" s="40">
        <f t="shared" si="0"/>
        <v>7.6326712107495496</v>
      </c>
    </row>
    <row r="39" spans="1:6" x14ac:dyDescent="0.25">
      <c r="A39" s="39" t="s">
        <v>17</v>
      </c>
      <c r="B39" s="42">
        <v>8914.4416000000001</v>
      </c>
      <c r="C39" s="42">
        <v>86.605267344619335</v>
      </c>
      <c r="D39" s="42">
        <v>9348.8289999999997</v>
      </c>
      <c r="E39" s="42">
        <f>D39*100/D43</f>
        <v>86.091176026238202</v>
      </c>
      <c r="F39" s="42">
        <f t="shared" si="0"/>
        <v>4.8728503645141359</v>
      </c>
    </row>
    <row r="40" spans="1:6" x14ac:dyDescent="0.25">
      <c r="A40" s="35" t="s">
        <v>12</v>
      </c>
      <c r="B40" s="36">
        <v>124.83909999999999</v>
      </c>
      <c r="C40" s="36">
        <v>1.2128324033848252</v>
      </c>
      <c r="D40" s="36">
        <v>46.737499999999997</v>
      </c>
      <c r="E40" s="36">
        <f>D40*100/D43</f>
        <v>0.4303946878829753</v>
      </c>
      <c r="F40" s="36">
        <f t="shared" si="0"/>
        <v>-62.56180956126726</v>
      </c>
    </row>
    <row r="41" spans="1:6" x14ac:dyDescent="0.25">
      <c r="A41" s="37" t="s">
        <v>13</v>
      </c>
      <c r="B41" s="38">
        <v>1253.9057</v>
      </c>
      <c r="C41" s="38">
        <v>12.181900251995824</v>
      </c>
      <c r="D41" s="38">
        <v>1463.6521</v>
      </c>
      <c r="E41" s="38">
        <f>D41*100/D43</f>
        <v>13.478429285878819</v>
      </c>
      <c r="F41" s="38">
        <f t="shared" si="0"/>
        <v>16.72744609104177</v>
      </c>
    </row>
    <row r="42" spans="1:6" x14ac:dyDescent="0.25">
      <c r="A42" s="39" t="s">
        <v>14</v>
      </c>
      <c r="B42" s="40">
        <v>1378.7447999999999</v>
      </c>
      <c r="C42" s="40">
        <v>13.39473265538065</v>
      </c>
      <c r="D42" s="40">
        <v>1510.3896</v>
      </c>
      <c r="E42" s="40">
        <f>D42*100/D43</f>
        <v>13.908823973761795</v>
      </c>
      <c r="F42" s="40">
        <f t="shared" si="0"/>
        <v>9.5481629377677422</v>
      </c>
    </row>
    <row r="43" spans="1:6" ht="15.75" thickBot="1" x14ac:dyDescent="0.3">
      <c r="A43" s="43" t="s">
        <v>15</v>
      </c>
      <c r="B43" s="44">
        <v>10293.186400000001</v>
      </c>
      <c r="C43" s="44">
        <v>100</v>
      </c>
      <c r="D43" s="44">
        <v>10859.2186</v>
      </c>
      <c r="E43" s="44">
        <f>D43*100/D43</f>
        <v>100.00000000000001</v>
      </c>
      <c r="F43" s="44">
        <f t="shared" si="0"/>
        <v>5.4990959845048621</v>
      </c>
    </row>
    <row r="44" spans="1:6" x14ac:dyDescent="0.25">
      <c r="A44" s="67" t="s">
        <v>3</v>
      </c>
      <c r="B44" s="67"/>
      <c r="C44" s="67"/>
      <c r="D44" s="67"/>
      <c r="E44" s="67"/>
      <c r="F44" s="67"/>
    </row>
  </sheetData>
  <mergeCells count="2">
    <mergeCell ref="A22:F22"/>
    <mergeCell ref="A44:F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1.8.1-3 </vt:lpstr>
      <vt:lpstr>Histórico</vt:lpstr>
      <vt:lpstr>Hoja1</vt:lpstr>
      <vt:lpstr>'1.8.1-3 '!Área_de_impresión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2015-08-10T08:03:52Z</cp:lastPrinted>
  <dcterms:created xsi:type="dcterms:W3CDTF">2014-08-12T10:25:16Z</dcterms:created>
  <dcterms:modified xsi:type="dcterms:W3CDTF">2019-06-27T07:41:16Z</dcterms:modified>
</cp:coreProperties>
</file>