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1\1.8.1.3\"/>
    </mc:Choice>
  </mc:AlternateContent>
  <xr:revisionPtr revIDLastSave="0" documentId="13_ncr:1_{FF583CC8-E9DB-4678-A039-1F56812A05A6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1-9" sheetId="16" r:id="rId1"/>
    <sheet name="Histórico" sheetId="9" r:id="rId2"/>
  </sheets>
  <definedNames>
    <definedName name="_xlnm.Print_Area" localSheetId="0">'1.8.1-9'!$A$1:$F$21</definedName>
    <definedName name="_xlnm.Print_Area" localSheetId="1">Histórico!$A$1:$V$20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" i="9" l="1"/>
  <c r="V8" i="9"/>
  <c r="V9" i="9"/>
  <c r="V10" i="9"/>
  <c r="V11" i="9"/>
  <c r="V12" i="9"/>
  <c r="V13" i="9"/>
  <c r="V14" i="9"/>
  <c r="V15" i="9"/>
  <c r="V16" i="9"/>
  <c r="V17" i="9"/>
  <c r="V18" i="9"/>
  <c r="V19" i="9"/>
</calcChain>
</file>

<file path=xl/sharedStrings.xml><?xml version="1.0" encoding="utf-8"?>
<sst xmlns="http://schemas.openxmlformats.org/spreadsheetml/2006/main" count="139" uniqueCount="25">
  <si>
    <t>%</t>
  </si>
  <si>
    <t xml:space="preserve">4 . Transferencias Corrientes </t>
  </si>
  <si>
    <t>Operaciones Corrientes</t>
  </si>
  <si>
    <t xml:space="preserve">7 . Transferencias de Capital </t>
  </si>
  <si>
    <t>Operaciones de Capital</t>
  </si>
  <si>
    <t>Operaciones no financieras</t>
  </si>
  <si>
    <t xml:space="preserve">8 . Activos Financieros </t>
  </si>
  <si>
    <t xml:space="preserve">9 . Pasivos Financieros </t>
  </si>
  <si>
    <t>Operaciones financieras</t>
  </si>
  <si>
    <t xml:space="preserve">Obligaciones Reconocidas Netas </t>
  </si>
  <si>
    <t xml:space="preserve">1 . Gastos de Personal </t>
  </si>
  <si>
    <t xml:space="preserve">2 . Gastos Corrientes en Bienes y Servicios </t>
  </si>
  <si>
    <t xml:space="preserve">3 . Gastos Financieros </t>
  </si>
  <si>
    <t xml:space="preserve">6 . Inversiones Reales </t>
  </si>
  <si>
    <t xml:space="preserve">Total Gastos </t>
  </si>
  <si>
    <t>Fuente:  Junta de Castilla y León.</t>
  </si>
  <si>
    <t>Cuadro 1.8.1-9</t>
  </si>
  <si>
    <t>CES. Informe de Situación Económica y Social de Castilla y León en 2017</t>
  </si>
  <si>
    <t>Liquidaciones de los Presupuestos Consolidados de la Comunidad de Castilla y León, 2008-2016. Obligaciones reconocidas netas  (millones de euros)</t>
  </si>
  <si>
    <t>Obligaciones reconocidas netas  (millones de euros)</t>
  </si>
  <si>
    <t>CES. Informe de Situación Económica y Social de Castilla y León en 2018</t>
  </si>
  <si>
    <t>Liquidaciones de los Presupuestos Consolidados de la Comunidad de Castilla y León, 2016-2017</t>
  </si>
  <si>
    <t>% var.16-17</t>
  </si>
  <si>
    <t>Fuente: Consejería de Economía y Hacienda de la Junta de Castilla y León.</t>
  </si>
  <si>
    <t>% var.1617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</si>
</sst>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5" fillId="0" borderId="0" xfId="0" applyFont="1"/>
    <xf numFmtId="0" fontId="3" fillId="2" borderId="1" xfId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 wrapText="1"/>
    </xf>
    <xf numFmtId="164" fontId="4" fillId="3" borderId="0" xfId="2" applyNumberFormat="1" applyFont="1" applyBorder="1" applyAlignment="1">
      <alignment horizontal="right" vertical="center"/>
    </xf>
    <xf numFmtId="164" fontId="4" fillId="3" borderId="0" xfId="2" applyNumberFormat="1" applyFont="1" applyBorder="1" applyAlignment="1">
      <alignment horizontal="right" vertical="center" wrapText="1"/>
    </xf>
    <xf numFmtId="164" fontId="4" fillId="3" borderId="1" xfId="2" applyNumberFormat="1" applyFont="1" applyBorder="1" applyAlignment="1">
      <alignment horizontal="right" vertical="center"/>
    </xf>
    <xf numFmtId="164" fontId="4" fillId="3" borderId="1" xfId="2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4" fillId="3" borderId="0" xfId="2" applyFont="1" applyBorder="1" applyAlignment="1">
      <alignment horizontal="left" vertical="center" indent="1"/>
    </xf>
    <xf numFmtId="0" fontId="4" fillId="3" borderId="1" xfId="2" applyFont="1" applyBorder="1" applyAlignment="1">
      <alignment horizontal="left" vertical="center" indent="1"/>
    </xf>
    <xf numFmtId="164" fontId="4" fillId="0" borderId="0" xfId="0" applyNumberFormat="1" applyFont="1" applyBorder="1" applyAlignment="1">
      <alignment horizontal="right" vertical="center" indent="1"/>
    </xf>
    <xf numFmtId="164" fontId="4" fillId="3" borderId="0" xfId="2" applyNumberFormat="1" applyFont="1" applyBorder="1" applyAlignment="1">
      <alignment horizontal="right" vertical="center" wrapText="1" indent="1"/>
    </xf>
    <xf numFmtId="164" fontId="4" fillId="0" borderId="0" xfId="0" applyNumberFormat="1" applyFont="1" applyBorder="1" applyAlignment="1">
      <alignment horizontal="right" vertical="center" wrapText="1" indent="1"/>
    </xf>
    <xf numFmtId="164" fontId="4" fillId="3" borderId="1" xfId="2" applyNumberFormat="1" applyFont="1" applyBorder="1" applyAlignment="1">
      <alignment horizontal="right" vertical="center" wrapText="1" indent="1"/>
    </xf>
    <xf numFmtId="4" fontId="4" fillId="0" borderId="0" xfId="0" applyNumberFormat="1" applyFont="1" applyBorder="1" applyAlignment="1">
      <alignment horizontal="right" vertical="center"/>
    </xf>
    <xf numFmtId="4" fontId="4" fillId="3" borderId="0" xfId="2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4" fillId="3" borderId="1" xfId="2" applyNumberFormat="1" applyFont="1" applyBorder="1" applyAlignment="1">
      <alignment horizontal="right" vertical="center" wrapText="1"/>
    </xf>
    <xf numFmtId="0" fontId="3" fillId="2" borderId="1" xfId="1" applyFont="1" applyBorder="1" applyAlignment="1">
      <alignment horizontal="right" vertical="center" wrapText="1" indent="2"/>
    </xf>
    <xf numFmtId="0" fontId="3" fillId="2" borderId="1" xfId="1" applyFont="1" applyBorder="1" applyAlignment="1">
      <alignment horizontal="right" vertical="center" wrapText="1" indent="1"/>
    </xf>
    <xf numFmtId="4" fontId="4" fillId="0" borderId="0" xfId="0" applyNumberFormat="1" applyFont="1" applyBorder="1" applyAlignment="1">
      <alignment horizontal="right" vertical="center" indent="2"/>
    </xf>
    <xf numFmtId="4" fontId="4" fillId="3" borderId="0" xfId="2" applyNumberFormat="1" applyFont="1" applyBorder="1" applyAlignment="1">
      <alignment horizontal="right" vertical="center" wrapText="1" indent="2"/>
    </xf>
    <xf numFmtId="4" fontId="4" fillId="0" borderId="0" xfId="0" applyNumberFormat="1" applyFont="1" applyBorder="1" applyAlignment="1">
      <alignment horizontal="right" vertical="center" wrapText="1" indent="2"/>
    </xf>
    <xf numFmtId="4" fontId="4" fillId="3" borderId="1" xfId="2" applyNumberFormat="1" applyFont="1" applyBorder="1" applyAlignment="1">
      <alignment horizontal="right" vertical="center" wrapText="1" indent="2"/>
    </xf>
    <xf numFmtId="2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 wrapText="1"/>
    </xf>
    <xf numFmtId="165" fontId="4" fillId="0" borderId="0" xfId="0" applyNumberFormat="1" applyFont="1" applyBorder="1" applyAlignment="1">
      <alignment horizontal="right" vertical="center" indent="1"/>
    </xf>
    <xf numFmtId="165" fontId="4" fillId="3" borderId="0" xfId="2" applyNumberFormat="1" applyFont="1" applyBorder="1" applyAlignment="1">
      <alignment horizontal="right" vertical="center" wrapText="1" indent="1"/>
    </xf>
    <xf numFmtId="165" fontId="4" fillId="0" borderId="0" xfId="0" applyNumberFormat="1" applyFont="1" applyBorder="1" applyAlignment="1">
      <alignment horizontal="right" vertical="center" wrapText="1" indent="1"/>
    </xf>
    <xf numFmtId="165" fontId="4" fillId="3" borderId="1" xfId="2" applyNumberFormat="1" applyFont="1" applyBorder="1" applyAlignment="1">
      <alignment horizontal="right" vertical="center" wrapText="1" indent="1"/>
    </xf>
    <xf numFmtId="0" fontId="4" fillId="4" borderId="0" xfId="3" applyFont="1" applyBorder="1" applyAlignment="1">
      <alignment horizontal="left" vertical="center" indent="1"/>
    </xf>
    <xf numFmtId="4" fontId="4" fillId="4" borderId="0" xfId="3" applyNumberFormat="1" applyFont="1" applyBorder="1" applyAlignment="1">
      <alignment horizontal="right" vertical="center" wrapText="1"/>
    </xf>
    <xf numFmtId="2" fontId="4" fillId="4" borderId="0" xfId="3" applyNumberFormat="1" applyFont="1" applyBorder="1" applyAlignment="1">
      <alignment horizontal="right" vertical="center" wrapText="1"/>
    </xf>
    <xf numFmtId="4" fontId="4" fillId="4" borderId="0" xfId="3" applyNumberFormat="1" applyFont="1" applyBorder="1" applyAlignment="1">
      <alignment horizontal="right" vertical="center" wrapText="1" indent="2"/>
    </xf>
    <xf numFmtId="2" fontId="4" fillId="3" borderId="1" xfId="2" applyNumberFormat="1" applyFont="1" applyBorder="1" applyAlignment="1">
      <alignment horizontal="right" vertical="center" wrapTex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6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right" vertical="bottom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1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2" formatCode="0.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0.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164" formatCode="0.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/>
        <bottom/>
      </border>
    </dxf>
    <dxf>
      <border outline="0">
        <bottom style="medium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76B44E-1DD7-48A1-A7CA-5B381D437D04}" name="Tabla102" displayName="Tabla102" ref="A8:F20" headerRowCount="0" totalsRowShown="0" headerRowDxfId="1" dataDxfId="0" headerRowBorderDxfId="63" tableBorderDxfId="62">
  <tableColumns count="6">
    <tableColumn id="1" xr3:uid="{67724EAE-0364-4ADC-AE8A-F572B044DFCC}" name="Columna1" headerRowDxfId="61" dataDxfId="7"/>
    <tableColumn id="4" xr3:uid="{84B1717F-728D-4389-927B-0D30B97B1BA2}" name="Columna4" headerRowDxfId="60" dataDxfId="6" dataCellStyle="40% - Énfasis1"/>
    <tableColumn id="2" xr3:uid="{7957B281-59D3-4B4A-BBE0-18F5DBC3C27F}" name="Columna2" headerRowDxfId="59" dataDxfId="5" dataCellStyle="40% - Énfasis1"/>
    <tableColumn id="7" xr3:uid="{6ACBEB88-5D84-4B33-98FE-860B1D678B98}" name="Columna7" headerRowDxfId="58" dataDxfId="4" dataCellStyle="40% - Énfasis1"/>
    <tableColumn id="8" xr3:uid="{C07CB871-5EAD-4C03-9656-6FDF46D05F8E}" name="Columna8" headerRowDxfId="57" dataDxfId="3" dataCellStyle="40% - Énfasis1"/>
    <tableColumn id="10" xr3:uid="{D9872374-03C7-4C33-8BC9-43E20BFF932E}" name="Columna10" headerRowDxfId="56" dataDxfId="2" dataCellStyle="40% - Énfasis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a10" displayName="Tabla10" ref="A7:V19" headerRowCount="0" totalsRowShown="0" headerRowDxfId="55" dataDxfId="53" headerRowBorderDxfId="54" tableBorderDxfId="52">
  <tableColumns count="22">
    <tableColumn id="1" xr3:uid="{00000000-0010-0000-0000-000001000000}" name="Columna1" headerRowDxfId="51" dataDxfId="50"/>
    <tableColumn id="2" xr3:uid="{00000000-0010-0000-0000-000002000000}" name="Columna2" headerRowDxfId="49" dataDxfId="48" dataCellStyle="40% - Énfasis1"/>
    <tableColumn id="3" xr3:uid="{00000000-0010-0000-0000-000003000000}" name="Columna3" headerRowDxfId="47" dataDxfId="46" dataCellStyle="40% - Énfasis1"/>
    <tableColumn id="4" xr3:uid="{00000000-0010-0000-0000-000004000000}" name="Columna4" headerRowDxfId="45" dataDxfId="44" dataCellStyle="40% - Énfasis1"/>
    <tableColumn id="5" xr3:uid="{00000000-0010-0000-0000-000005000000}" name="Columna5" headerRowDxfId="43" dataDxfId="42" dataCellStyle="40% - Énfasis1"/>
    <tableColumn id="7" xr3:uid="{00000000-0010-0000-0000-000007000000}" name="Columna7" headerRowDxfId="41" dataDxfId="40" dataCellStyle="40% - Énfasis1"/>
    <tableColumn id="8" xr3:uid="{00000000-0010-0000-0000-000008000000}" name="Columna8" headerRowDxfId="39" dataDxfId="38" dataCellStyle="40% - Énfasis1"/>
    <tableColumn id="10" xr3:uid="{00000000-0010-0000-0000-00000A000000}" name="Columna10" headerRowDxfId="37" dataDxfId="36" dataCellStyle="40% - Énfasis1"/>
    <tableColumn id="11" xr3:uid="{00000000-0010-0000-0000-00000B000000}" name="Columna11" headerRowDxfId="35" dataDxfId="34" dataCellStyle="40% - Énfasis1"/>
    <tableColumn id="13" xr3:uid="{00000000-0010-0000-0000-00000D000000}" name="Columna13" headerRowDxfId="33" dataDxfId="32" dataCellStyle="40% - Énfasis1"/>
    <tableColumn id="14" xr3:uid="{00000000-0010-0000-0000-00000E000000}" name="Columna14" headerRowDxfId="31" dataDxfId="30" dataCellStyle="40% - Énfasis1"/>
    <tableColumn id="15" xr3:uid="{00000000-0010-0000-0000-00000F000000}" name="Columna12" headerRowDxfId="29" dataDxfId="28" dataCellStyle="40% - Énfasis1"/>
    <tableColumn id="12" xr3:uid="{00000000-0010-0000-0000-00000C000000}" name="Columna9" headerRowDxfId="27" dataDxfId="26" dataCellStyle="40% - Énfasis1"/>
    <tableColumn id="16" xr3:uid="{00000000-0010-0000-0000-000010000000}" name="Columna16" headerRowDxfId="25" dataDxfId="24" dataCellStyle="40% - Énfasis1"/>
    <tableColumn id="17" xr3:uid="{00000000-0010-0000-0000-000011000000}" name="Columna17" headerRowDxfId="23" dataDxfId="22" dataCellStyle="40% - Énfasis1"/>
    <tableColumn id="6" xr3:uid="{00000000-0010-0000-0000-000006000000}" name="Columna6" headerRowDxfId="21" dataDxfId="20" dataCellStyle="40% - Énfasis1"/>
    <tableColumn id="20" xr3:uid="{00000000-0010-0000-0000-000014000000}" name="Columna20" headerRowDxfId="19" dataDxfId="18" dataCellStyle="40% - Énfasis1"/>
    <tableColumn id="19" xr3:uid="{00000000-0010-0000-0000-000013000000}" name="Columna19" headerRowDxfId="17" dataDxfId="16" dataCellStyle="40% - Énfasis1"/>
    <tableColumn id="9" xr3:uid="{00000000-0010-0000-0000-000009000000}" name="Columna15" headerRowDxfId="15" dataDxfId="14" dataCellStyle="40% - Énfasis1"/>
    <tableColumn id="22" xr3:uid="{EE9E9DB8-AB7E-478B-BDB7-55FE0DF2F680}" name="Columna22" headerRowDxfId="13" dataDxfId="12" dataCellStyle="40% - Énfasis1"/>
    <tableColumn id="21" xr3:uid="{01FB774A-8F8F-4A65-8E2C-DAC6F1BF88E3}" name="Columna21" headerRowDxfId="11" dataDxfId="10" dataCellStyle="40% - Énfasis1"/>
    <tableColumn id="18" xr3:uid="{00000000-0010-0000-0000-000012000000}" name="Columna18" headerRowDxfId="9" dataDxfId="8" dataCellStyle="40% - Énfasis1">
      <calculatedColumnFormula>(Tabla10[[#This Row],[Columna22]]-Tabla10[[#This Row],[Columna19]])/Tabla10[[#This Row],[Columna19]]*100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AA21-4C8E-498C-B1B9-A9A93C19B009}">
  <sheetPr>
    <pageSetUpPr fitToPage="1"/>
  </sheetPr>
  <dimension ref="A1:I32"/>
  <sheetViews>
    <sheetView tabSelected="1" workbookViewId="0">
      <selection activeCell="O15" sqref="O15"/>
    </sheetView>
  </sheetViews>
  <sheetFormatPr baseColWidth="10" defaultRowHeight="15" x14ac:dyDescent="0.25"/>
  <cols>
    <col min="1" max="1" width="40.5703125" style="2" customWidth="1"/>
    <col min="2" max="2" width="12.42578125" style="2" customWidth="1"/>
    <col min="3" max="3" width="9.28515625" style="2" customWidth="1"/>
    <col min="4" max="4" width="12" style="2" customWidth="1"/>
    <col min="5" max="5" width="9.28515625" style="2" customWidth="1"/>
    <col min="6" max="6" width="13" style="2" customWidth="1"/>
    <col min="7" max="16384" width="11.42578125" style="2"/>
  </cols>
  <sheetData>
    <row r="1" spans="1:9" x14ac:dyDescent="0.25">
      <c r="A1" s="3" t="s">
        <v>20</v>
      </c>
      <c r="B1" s="3"/>
      <c r="C1" s="3"/>
      <c r="D1" s="3"/>
      <c r="E1" s="3"/>
      <c r="F1" s="3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A3" s="5" t="s">
        <v>16</v>
      </c>
      <c r="B3" s="5"/>
      <c r="C3" s="5"/>
      <c r="D3" s="5"/>
      <c r="E3" s="5"/>
      <c r="F3" s="5"/>
      <c r="G3" s="4"/>
      <c r="H3" s="4"/>
      <c r="I3" s="4"/>
    </row>
    <row r="4" spans="1:9" x14ac:dyDescent="0.25">
      <c r="A4" s="5" t="s">
        <v>21</v>
      </c>
      <c r="B4" s="5"/>
      <c r="C4" s="5"/>
      <c r="D4" s="5"/>
      <c r="E4" s="5"/>
      <c r="F4" s="5"/>
      <c r="G4" s="4"/>
      <c r="H4" s="4"/>
      <c r="I4" s="4"/>
    </row>
    <row r="5" spans="1:9" x14ac:dyDescent="0.25">
      <c r="A5" s="5" t="s">
        <v>19</v>
      </c>
      <c r="B5" s="5"/>
      <c r="C5" s="5"/>
      <c r="D5" s="5"/>
      <c r="E5" s="5"/>
      <c r="F5" s="5"/>
      <c r="G5" s="4"/>
      <c r="H5" s="4"/>
      <c r="I5" s="4"/>
    </row>
    <row r="6" spans="1:9" x14ac:dyDescent="0.25">
      <c r="A6" s="6"/>
      <c r="B6" s="4"/>
      <c r="C6" s="4"/>
      <c r="D6" s="4"/>
      <c r="E6" s="4"/>
      <c r="F6" s="4"/>
      <c r="G6" s="4"/>
      <c r="H6" s="4"/>
      <c r="I6" s="4"/>
    </row>
    <row r="7" spans="1:9" ht="30.75" customHeight="1" thickBot="1" x14ac:dyDescent="0.3">
      <c r="A7" s="7" t="s">
        <v>9</v>
      </c>
      <c r="B7" s="25">
        <v>2016</v>
      </c>
      <c r="C7" s="25" t="s">
        <v>0</v>
      </c>
      <c r="D7" s="25">
        <v>2017</v>
      </c>
      <c r="E7" s="25" t="s">
        <v>0</v>
      </c>
      <c r="F7" s="7" t="s">
        <v>22</v>
      </c>
      <c r="G7" s="4"/>
      <c r="H7" s="4"/>
      <c r="I7" s="4"/>
    </row>
    <row r="8" spans="1:9" x14ac:dyDescent="0.25">
      <c r="A8" s="14" t="s">
        <v>10</v>
      </c>
      <c r="B8" s="21">
        <v>3618.8</v>
      </c>
      <c r="C8" s="21">
        <v>36.869999999999997</v>
      </c>
      <c r="D8" s="21">
        <v>3662.0027806399999</v>
      </c>
      <c r="E8" s="31">
        <v>34.29</v>
      </c>
      <c r="F8" s="27">
        <v>1.1938527483710593</v>
      </c>
      <c r="G8" s="4"/>
      <c r="H8" s="4"/>
      <c r="I8" s="4"/>
    </row>
    <row r="9" spans="1:9" x14ac:dyDescent="0.25">
      <c r="A9" s="14" t="s">
        <v>11</v>
      </c>
      <c r="B9" s="21">
        <v>1487.81</v>
      </c>
      <c r="C9" s="21">
        <v>15.16</v>
      </c>
      <c r="D9" s="21">
        <v>1813.21642529</v>
      </c>
      <c r="E9" s="31">
        <v>16.98</v>
      </c>
      <c r="F9" s="27">
        <v>21.871884739814199</v>
      </c>
      <c r="G9" s="4"/>
      <c r="H9" s="4"/>
      <c r="I9" s="4"/>
    </row>
    <row r="10" spans="1:9" x14ac:dyDescent="0.25">
      <c r="A10" s="14" t="s">
        <v>12</v>
      </c>
      <c r="B10" s="21">
        <v>271.12</v>
      </c>
      <c r="C10" s="21">
        <v>2.76</v>
      </c>
      <c r="D10" s="21">
        <v>239.94564947999999</v>
      </c>
      <c r="E10" s="31">
        <v>2.25</v>
      </c>
      <c r="F10" s="27">
        <v>-11.498172525659783</v>
      </c>
      <c r="G10" s="4"/>
      <c r="H10" s="4"/>
      <c r="I10" s="4"/>
    </row>
    <row r="11" spans="1:9" x14ac:dyDescent="0.25">
      <c r="A11" s="14" t="s">
        <v>1</v>
      </c>
      <c r="B11" s="21">
        <v>2795.25</v>
      </c>
      <c r="C11" s="21">
        <v>28.48</v>
      </c>
      <c r="D11" s="21">
        <v>2849.4068937500001</v>
      </c>
      <c r="E11" s="31">
        <v>26.68</v>
      </c>
      <c r="F11" s="27">
        <v>1.9375206118729233</v>
      </c>
      <c r="G11" s="4"/>
      <c r="H11" s="4"/>
      <c r="I11" s="4"/>
    </row>
    <row r="12" spans="1:9" x14ac:dyDescent="0.25">
      <c r="A12" s="37" t="s">
        <v>2</v>
      </c>
      <c r="B12" s="38">
        <v>8172.97</v>
      </c>
      <c r="C12" s="38">
        <v>83.27</v>
      </c>
      <c r="D12" s="38">
        <v>8564.5717491599989</v>
      </c>
      <c r="E12" s="39">
        <v>80.209999999999994</v>
      </c>
      <c r="F12" s="40">
        <v>4.7913893044045803</v>
      </c>
      <c r="G12" s="4"/>
      <c r="H12" s="4"/>
      <c r="I12" s="4"/>
    </row>
    <row r="13" spans="1:9" x14ac:dyDescent="0.25">
      <c r="A13" s="14" t="s">
        <v>13</v>
      </c>
      <c r="B13" s="23">
        <v>305.52999999999997</v>
      </c>
      <c r="C13" s="23">
        <v>3.11</v>
      </c>
      <c r="D13" s="23">
        <v>391.51691175999997</v>
      </c>
      <c r="E13" s="32">
        <v>3.67</v>
      </c>
      <c r="F13" s="29">
        <v>28.145179603020825</v>
      </c>
      <c r="G13" s="4"/>
      <c r="H13" s="4"/>
      <c r="I13" s="4"/>
    </row>
    <row r="14" spans="1:9" x14ac:dyDescent="0.25">
      <c r="A14" s="14" t="s">
        <v>3</v>
      </c>
      <c r="B14" s="23">
        <v>458.92</v>
      </c>
      <c r="C14" s="23">
        <v>4.68</v>
      </c>
      <c r="D14" s="23">
        <v>660.57480072999999</v>
      </c>
      <c r="E14" s="32">
        <v>6.19</v>
      </c>
      <c r="F14" s="29">
        <v>43.941173319658269</v>
      </c>
      <c r="G14" s="4"/>
      <c r="H14" s="4"/>
      <c r="I14" s="4"/>
    </row>
    <row r="15" spans="1:9" x14ac:dyDescent="0.25">
      <c r="A15" s="37" t="s">
        <v>4</v>
      </c>
      <c r="B15" s="38">
        <v>764.45</v>
      </c>
      <c r="C15" s="38">
        <v>7.79</v>
      </c>
      <c r="D15" s="38">
        <v>1052.09171249</v>
      </c>
      <c r="E15" s="39">
        <v>9.85</v>
      </c>
      <c r="F15" s="40">
        <v>37.627990391812624</v>
      </c>
      <c r="G15" s="4"/>
      <c r="H15" s="4"/>
      <c r="I15" s="4"/>
    </row>
    <row r="16" spans="1:9" x14ac:dyDescent="0.25">
      <c r="A16" s="37" t="s">
        <v>5</v>
      </c>
      <c r="B16" s="38">
        <v>8937.42</v>
      </c>
      <c r="C16" s="38">
        <v>91.06</v>
      </c>
      <c r="D16" s="38">
        <v>9616.6634616499996</v>
      </c>
      <c r="E16" s="39">
        <v>90.06</v>
      </c>
      <c r="F16" s="40">
        <v>7.6000088720291163</v>
      </c>
      <c r="G16" s="4"/>
      <c r="H16" s="4"/>
      <c r="I16" s="4"/>
    </row>
    <row r="17" spans="1:9" x14ac:dyDescent="0.25">
      <c r="A17" s="14" t="s">
        <v>6</v>
      </c>
      <c r="B17" s="23">
        <v>6.03</v>
      </c>
      <c r="C17" s="23">
        <v>0.06</v>
      </c>
      <c r="D17" s="23">
        <v>97.710508480000001</v>
      </c>
      <c r="E17" s="32">
        <v>0.92</v>
      </c>
      <c r="F17" s="29">
        <v>1520.3756311326924</v>
      </c>
      <c r="G17" s="4"/>
      <c r="H17" s="4"/>
      <c r="I17" s="4"/>
    </row>
    <row r="18" spans="1:9" x14ac:dyDescent="0.25">
      <c r="A18" s="14" t="s">
        <v>7</v>
      </c>
      <c r="B18" s="23">
        <v>871.31</v>
      </c>
      <c r="C18" s="23">
        <v>8.8800000000000008</v>
      </c>
      <c r="D18" s="23">
        <v>963.74333710000008</v>
      </c>
      <c r="E18" s="32">
        <v>9.0299999999999994</v>
      </c>
      <c r="F18" s="29">
        <v>10.60900524917475</v>
      </c>
      <c r="G18" s="4"/>
      <c r="H18" s="4"/>
      <c r="I18" s="4"/>
    </row>
    <row r="19" spans="1:9" x14ac:dyDescent="0.25">
      <c r="A19" s="37" t="s">
        <v>8</v>
      </c>
      <c r="B19" s="38">
        <v>877.34</v>
      </c>
      <c r="C19" s="38">
        <v>8.94</v>
      </c>
      <c r="D19" s="38">
        <v>1061.45384558</v>
      </c>
      <c r="E19" s="39">
        <v>9.94</v>
      </c>
      <c r="F19" s="40">
        <v>20.98594243925502</v>
      </c>
      <c r="G19" s="4"/>
      <c r="H19" s="4"/>
      <c r="I19" s="4"/>
    </row>
    <row r="20" spans="1:9" ht="15.75" thickBot="1" x14ac:dyDescent="0.3">
      <c r="A20" s="16" t="s">
        <v>14</v>
      </c>
      <c r="B20" s="24">
        <v>9814.76</v>
      </c>
      <c r="C20" s="24">
        <v>100</v>
      </c>
      <c r="D20" s="24">
        <v>10678.117307229999</v>
      </c>
      <c r="E20" s="41">
        <v>100</v>
      </c>
      <c r="F20" s="30">
        <v>8.7965713771153524</v>
      </c>
      <c r="G20" s="4"/>
      <c r="H20" s="4"/>
      <c r="I20" s="4"/>
    </row>
    <row r="21" spans="1:9" ht="20.25" customHeight="1" x14ac:dyDescent="0.25">
      <c r="A21" s="4" t="s">
        <v>23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</row>
    <row r="24" spans="1:9" x14ac:dyDescent="0.25">
      <c r="A24" s="4"/>
      <c r="B24" s="4"/>
      <c r="C24" s="4"/>
      <c r="D24" s="4"/>
      <c r="E24" s="4"/>
      <c r="F24" s="4"/>
      <c r="G24" s="4"/>
    </row>
    <row r="25" spans="1:9" x14ac:dyDescent="0.25">
      <c r="A25" s="4"/>
      <c r="B25" s="4"/>
      <c r="C25" s="4"/>
      <c r="D25" s="4"/>
      <c r="E25" s="4"/>
      <c r="F25" s="4"/>
      <c r="G25" s="4"/>
    </row>
    <row r="26" spans="1:9" x14ac:dyDescent="0.25">
      <c r="A26" s="4"/>
      <c r="B26" s="4"/>
      <c r="C26" s="4"/>
      <c r="D26" s="4"/>
      <c r="E26" s="4"/>
      <c r="F26" s="4"/>
      <c r="G26" s="4"/>
    </row>
    <row r="27" spans="1:9" x14ac:dyDescent="0.25">
      <c r="A27" s="4"/>
      <c r="B27" s="4"/>
      <c r="C27" s="4"/>
      <c r="D27" s="4"/>
      <c r="E27" s="4"/>
      <c r="F27" s="4"/>
      <c r="G27" s="4"/>
    </row>
    <row r="28" spans="1:9" x14ac:dyDescent="0.25">
      <c r="A28" s="4"/>
      <c r="B28" s="4"/>
      <c r="C28" s="4"/>
      <c r="D28" s="4"/>
      <c r="E28" s="4"/>
      <c r="F28" s="4"/>
      <c r="G28" s="4"/>
    </row>
    <row r="29" spans="1:9" x14ac:dyDescent="0.25">
      <c r="A29" s="4"/>
      <c r="B29" s="4"/>
      <c r="C29" s="4"/>
      <c r="D29" s="4"/>
      <c r="E29" s="4"/>
      <c r="F29" s="4"/>
      <c r="G29" s="4"/>
    </row>
    <row r="30" spans="1:9" x14ac:dyDescent="0.25">
      <c r="A30" s="4"/>
      <c r="B30" s="4"/>
      <c r="C30" s="4"/>
      <c r="D30" s="4"/>
      <c r="E30" s="4"/>
      <c r="F30" s="4"/>
      <c r="G30" s="4"/>
    </row>
    <row r="31" spans="1:9" x14ac:dyDescent="0.25">
      <c r="A31" s="4"/>
      <c r="B31" s="4"/>
      <c r="C31" s="4"/>
      <c r="D31" s="4"/>
      <c r="E31" s="4"/>
      <c r="F31" s="4"/>
      <c r="G31" s="4"/>
    </row>
    <row r="32" spans="1:9" x14ac:dyDescent="0.25">
      <c r="A32" s="4"/>
      <c r="B32" s="4"/>
      <c r="C32" s="4"/>
      <c r="D32" s="4"/>
      <c r="E32" s="4"/>
      <c r="F32" s="4"/>
      <c r="G32" s="4"/>
    </row>
  </sheetData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workbookViewId="0">
      <selection activeCell="N26" sqref="N26"/>
    </sheetView>
  </sheetViews>
  <sheetFormatPr baseColWidth="10" defaultRowHeight="15" x14ac:dyDescent="0.25"/>
  <cols>
    <col min="1" max="1" width="40.5703125" customWidth="1"/>
    <col min="2" max="2" width="12" customWidth="1"/>
    <col min="3" max="3" width="8.140625" customWidth="1"/>
    <col min="4" max="4" width="12.42578125" customWidth="1"/>
    <col min="5" max="5" width="8.140625" customWidth="1"/>
    <col min="6" max="6" width="12" customWidth="1"/>
    <col min="7" max="7" width="8.140625" customWidth="1"/>
    <col min="8" max="8" width="13" customWidth="1"/>
    <col min="9" max="9" width="8.140625" customWidth="1"/>
    <col min="10" max="10" width="13" customWidth="1"/>
    <col min="11" max="11" width="8.140625" customWidth="1"/>
    <col min="12" max="12" width="11.28515625" style="2" customWidth="1"/>
    <col min="13" max="13" width="8.140625" style="2" customWidth="1"/>
    <col min="14" max="14" width="13" customWidth="1"/>
    <col min="15" max="15" width="8.140625" customWidth="1"/>
    <col min="16" max="16" width="13" style="2" customWidth="1"/>
    <col min="17" max="17" width="8.140625" style="2" customWidth="1"/>
    <col min="18" max="18" width="13" style="2" customWidth="1"/>
    <col min="19" max="19" width="8.140625" style="2" customWidth="1"/>
    <col min="20" max="20" width="13" style="2" customWidth="1"/>
    <col min="21" max="21" width="8.140625" style="2" customWidth="1"/>
    <col min="22" max="22" width="12.5703125" customWidth="1"/>
  </cols>
  <sheetData>
    <row r="1" spans="1:23" x14ac:dyDescent="0.25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5" t="s">
        <v>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4"/>
    </row>
    <row r="4" spans="1:23" x14ac:dyDescent="0.25">
      <c r="A4" s="5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4"/>
    </row>
    <row r="5" spans="1:23" s="1" customFormat="1" x14ac:dyDescent="0.2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30.75" customHeight="1" thickBot="1" x14ac:dyDescent="0.3">
      <c r="A6" s="7" t="s">
        <v>9</v>
      </c>
      <c r="B6" s="25">
        <v>2008</v>
      </c>
      <c r="C6" s="26" t="s">
        <v>0</v>
      </c>
      <c r="D6" s="25">
        <v>2009</v>
      </c>
      <c r="E6" s="26" t="s">
        <v>0</v>
      </c>
      <c r="F6" s="25">
        <v>2010</v>
      </c>
      <c r="G6" s="26" t="s">
        <v>0</v>
      </c>
      <c r="H6" s="25">
        <v>2011</v>
      </c>
      <c r="I6" s="26" t="s">
        <v>0</v>
      </c>
      <c r="J6" s="25">
        <v>2012</v>
      </c>
      <c r="K6" s="26" t="s">
        <v>0</v>
      </c>
      <c r="L6" s="25">
        <v>2013</v>
      </c>
      <c r="M6" s="26" t="s">
        <v>0</v>
      </c>
      <c r="N6" s="25">
        <v>2014</v>
      </c>
      <c r="O6" s="26" t="s">
        <v>0</v>
      </c>
      <c r="P6" s="26">
        <v>2015</v>
      </c>
      <c r="Q6" s="26" t="s">
        <v>0</v>
      </c>
      <c r="R6" s="25">
        <v>2016</v>
      </c>
      <c r="S6" s="25" t="s">
        <v>0</v>
      </c>
      <c r="T6" s="25">
        <v>2017</v>
      </c>
      <c r="U6" s="25" t="s">
        <v>0</v>
      </c>
      <c r="V6" s="7" t="s">
        <v>24</v>
      </c>
      <c r="W6" s="4"/>
    </row>
    <row r="7" spans="1:23" x14ac:dyDescent="0.25">
      <c r="A7" s="14" t="s">
        <v>10</v>
      </c>
      <c r="B7" s="21">
        <v>3657.4879999999998</v>
      </c>
      <c r="C7" s="8">
        <v>36.1</v>
      </c>
      <c r="D7" s="21">
        <v>3792.1</v>
      </c>
      <c r="E7" s="8">
        <v>35.299999999999997</v>
      </c>
      <c r="F7" s="21">
        <v>3750.643</v>
      </c>
      <c r="G7" s="8">
        <v>35.5</v>
      </c>
      <c r="H7" s="21">
        <v>3706.8960000000002</v>
      </c>
      <c r="I7" s="8">
        <v>40.9</v>
      </c>
      <c r="J7" s="21">
        <v>3413.2623799999997</v>
      </c>
      <c r="K7" s="8">
        <v>32.799999999999997</v>
      </c>
      <c r="L7" s="21">
        <v>3464.2028500000001</v>
      </c>
      <c r="M7" s="8">
        <v>37.423412283305112</v>
      </c>
      <c r="N7" s="21">
        <v>3455.4769900000001</v>
      </c>
      <c r="O7" s="8">
        <v>36.041613842047795</v>
      </c>
      <c r="P7" s="21">
        <v>3565.13274</v>
      </c>
      <c r="Q7" s="8">
        <v>35.195998318379054</v>
      </c>
      <c r="R7" s="21">
        <v>3618.8</v>
      </c>
      <c r="S7" s="17">
        <v>36.848087544890348</v>
      </c>
      <c r="T7" s="33">
        <v>3662.0027806399999</v>
      </c>
      <c r="U7" s="17">
        <v>34.29</v>
      </c>
      <c r="V7" s="27">
        <f>(Tabla10[[#This Row],[Columna22]]-Tabla10[[#This Row],[Columna19]])/Tabla10[[#This Row],[Columna19]]*100</f>
        <v>1.1938427279761157</v>
      </c>
      <c r="W7" s="4"/>
    </row>
    <row r="8" spans="1:23" x14ac:dyDescent="0.25">
      <c r="A8" s="14" t="s">
        <v>11</v>
      </c>
      <c r="B8" s="21">
        <v>959.81399999999996</v>
      </c>
      <c r="C8" s="8">
        <v>9.5</v>
      </c>
      <c r="D8" s="21">
        <v>1032.086</v>
      </c>
      <c r="E8" s="8">
        <v>9.6</v>
      </c>
      <c r="F8" s="21">
        <v>1218.4849999999999</v>
      </c>
      <c r="G8" s="8">
        <v>11.5</v>
      </c>
      <c r="H8" s="21">
        <v>953.15300000000002</v>
      </c>
      <c r="I8" s="8">
        <v>10.5</v>
      </c>
      <c r="J8" s="21">
        <v>2327.2444300000002</v>
      </c>
      <c r="K8" s="8">
        <v>22.3</v>
      </c>
      <c r="L8" s="21">
        <v>1343.96696</v>
      </c>
      <c r="M8" s="8">
        <v>14.518731095443854</v>
      </c>
      <c r="N8" s="21">
        <v>1135.72038</v>
      </c>
      <c r="O8" s="8">
        <v>11.845888566748572</v>
      </c>
      <c r="P8" s="21">
        <v>1575.46488</v>
      </c>
      <c r="Q8" s="8">
        <v>15.553434699641858</v>
      </c>
      <c r="R8" s="21">
        <v>1487.8053500000001</v>
      </c>
      <c r="S8" s="17">
        <v>15.15886334870167</v>
      </c>
      <c r="T8" s="33">
        <v>1813.21642529</v>
      </c>
      <c r="U8" s="17">
        <v>16.98</v>
      </c>
      <c r="V8" s="27">
        <f>(Tabla10[[#This Row],[Columna22]]-Tabla10[[#This Row],[Columna19]])/Tabla10[[#This Row],[Columna19]]*100</f>
        <v>21.871885007672535</v>
      </c>
      <c r="W8" s="4"/>
    </row>
    <row r="9" spans="1:23" x14ac:dyDescent="0.25">
      <c r="A9" s="14" t="s">
        <v>12</v>
      </c>
      <c r="B9" s="21">
        <v>71.460999999999999</v>
      </c>
      <c r="C9" s="8">
        <v>0.7</v>
      </c>
      <c r="D9" s="21">
        <v>70.551000000000002</v>
      </c>
      <c r="E9" s="8">
        <v>0.7</v>
      </c>
      <c r="F9" s="21">
        <v>103.434</v>
      </c>
      <c r="G9" s="8">
        <v>1</v>
      </c>
      <c r="H9" s="21">
        <v>159.113</v>
      </c>
      <c r="I9" s="8">
        <v>1.8</v>
      </c>
      <c r="J9" s="21">
        <v>248.05042</v>
      </c>
      <c r="K9" s="8">
        <v>2.4</v>
      </c>
      <c r="L9" s="21">
        <v>317.40688</v>
      </c>
      <c r="M9" s="8">
        <v>3.4289125221975816</v>
      </c>
      <c r="N9" s="21">
        <v>356.24777</v>
      </c>
      <c r="O9" s="8">
        <v>3.7157661867199003</v>
      </c>
      <c r="P9" s="21">
        <v>314.69114000000002</v>
      </c>
      <c r="Q9" s="8">
        <v>3.1067199013321418</v>
      </c>
      <c r="R9" s="21">
        <v>271.11942999999997</v>
      </c>
      <c r="S9" s="17">
        <v>2.7623656485358707</v>
      </c>
      <c r="T9" s="33">
        <v>239.94564947999999</v>
      </c>
      <c r="U9" s="17">
        <v>2.25</v>
      </c>
      <c r="V9" s="27">
        <f>(Tabla10[[#This Row],[Columna22]]-Tabla10[[#This Row],[Columna19]])/Tabla10[[#This Row],[Columna19]]*100</f>
        <v>-11.498172786804687</v>
      </c>
      <c r="W9" s="4"/>
    </row>
    <row r="10" spans="1:23" x14ac:dyDescent="0.25">
      <c r="A10" s="14" t="s">
        <v>1</v>
      </c>
      <c r="B10" s="21">
        <v>2713.1770000000001</v>
      </c>
      <c r="C10" s="8">
        <v>26.7</v>
      </c>
      <c r="D10" s="21">
        <v>2944.7750000000001</v>
      </c>
      <c r="E10" s="8">
        <v>27.4</v>
      </c>
      <c r="F10" s="21">
        <v>3052.7139999999999</v>
      </c>
      <c r="G10" s="8">
        <v>28.9</v>
      </c>
      <c r="H10" s="21">
        <v>2842.7469999999998</v>
      </c>
      <c r="I10" s="8">
        <v>31.4</v>
      </c>
      <c r="J10" s="21">
        <v>2789.7476099999999</v>
      </c>
      <c r="K10" s="8">
        <v>26.8</v>
      </c>
      <c r="L10" s="21">
        <v>2581.9417000000003</v>
      </c>
      <c r="M10" s="8">
        <v>27.892439592721217</v>
      </c>
      <c r="N10" s="21">
        <v>2616.6690899999999</v>
      </c>
      <c r="O10" s="8">
        <v>27.292607407639714</v>
      </c>
      <c r="P10" s="21">
        <v>2516.2372799999998</v>
      </c>
      <c r="Q10" s="8">
        <v>24.841005800957266</v>
      </c>
      <c r="R10" s="21">
        <v>2795.24838</v>
      </c>
      <c r="S10" s="17">
        <v>28.480061735293344</v>
      </c>
      <c r="T10" s="33">
        <v>2849.4068937500001</v>
      </c>
      <c r="U10" s="17">
        <v>26.68</v>
      </c>
      <c r="V10" s="27">
        <f>(Tabla10[[#This Row],[Columna22]]-Tabla10[[#This Row],[Columna19]])/Tabla10[[#This Row],[Columna19]]*100</f>
        <v>1.9375206202605906</v>
      </c>
      <c r="W10" s="4"/>
    </row>
    <row r="11" spans="1:23" x14ac:dyDescent="0.25">
      <c r="A11" s="15" t="s">
        <v>2</v>
      </c>
      <c r="B11" s="22">
        <v>7401.9390000000003</v>
      </c>
      <c r="C11" s="10">
        <v>73</v>
      </c>
      <c r="D11" s="22">
        <v>7839.5119999999997</v>
      </c>
      <c r="E11" s="11">
        <v>73</v>
      </c>
      <c r="F11" s="22">
        <v>8125.2759999999998</v>
      </c>
      <c r="G11" s="11">
        <v>76.900000000000006</v>
      </c>
      <c r="H11" s="22">
        <v>7661.91</v>
      </c>
      <c r="I11" s="11">
        <v>84.6</v>
      </c>
      <c r="J11" s="22">
        <v>8778.3048400000007</v>
      </c>
      <c r="K11" s="11">
        <v>84.3</v>
      </c>
      <c r="L11" s="22">
        <v>7707.5183899999993</v>
      </c>
      <c r="M11" s="11">
        <v>83.263495493667762</v>
      </c>
      <c r="N11" s="22">
        <v>7564.1142300000001</v>
      </c>
      <c r="O11" s="11">
        <v>78.89587600315599</v>
      </c>
      <c r="P11" s="22">
        <v>7971.5260399999997</v>
      </c>
      <c r="Q11" s="11">
        <v>78.697158720310327</v>
      </c>
      <c r="R11" s="22">
        <v>8170.7227999999996</v>
      </c>
      <c r="S11" s="18">
        <v>83.249378277421229</v>
      </c>
      <c r="T11" s="34">
        <v>8564.5717491599989</v>
      </c>
      <c r="U11" s="18">
        <v>80.209999999999994</v>
      </c>
      <c r="V11" s="28">
        <f>(Tabla10[[#This Row],[Columna22]]-Tabla10[[#This Row],[Columna19]])/Tabla10[[#This Row],[Columna19]]*100</f>
        <v>4.8202461251041262</v>
      </c>
      <c r="W11" s="4"/>
    </row>
    <row r="12" spans="1:23" x14ac:dyDescent="0.25">
      <c r="A12" s="14" t="s">
        <v>13</v>
      </c>
      <c r="B12" s="23">
        <v>1384.7929999999999</v>
      </c>
      <c r="C12" s="8">
        <v>13.7</v>
      </c>
      <c r="D12" s="23">
        <v>1304.0630000000001</v>
      </c>
      <c r="E12" s="9">
        <v>12.1</v>
      </c>
      <c r="F12" s="23">
        <v>1017.422</v>
      </c>
      <c r="G12" s="9">
        <v>9.6</v>
      </c>
      <c r="H12" s="23">
        <v>449.05900000000003</v>
      </c>
      <c r="I12" s="9">
        <v>5</v>
      </c>
      <c r="J12" s="23">
        <v>499.52828000000005</v>
      </c>
      <c r="K12" s="9">
        <v>4.8</v>
      </c>
      <c r="L12" s="23">
        <v>422.80653999999998</v>
      </c>
      <c r="M12" s="9">
        <v>4.5675337581624964</v>
      </c>
      <c r="N12" s="23">
        <v>368.22321999999997</v>
      </c>
      <c r="O12" s="9">
        <v>3.8406735571737691</v>
      </c>
      <c r="P12" s="23">
        <v>352.32269000000002</v>
      </c>
      <c r="Q12" s="9">
        <v>3.4782292018576522</v>
      </c>
      <c r="R12" s="23">
        <v>303.18379999999996</v>
      </c>
      <c r="S12" s="19">
        <v>3.0890612093444196</v>
      </c>
      <c r="T12" s="35">
        <v>391.51691175999997</v>
      </c>
      <c r="U12" s="19">
        <v>3.67</v>
      </c>
      <c r="V12" s="29">
        <f>(Tabla10[[#This Row],[Columna22]]-Tabla10[[#This Row],[Columna19]])/Tabla10[[#This Row],[Columna19]]*100</f>
        <v>29.135168752420153</v>
      </c>
      <c r="W12" s="4"/>
    </row>
    <row r="13" spans="1:23" x14ac:dyDescent="0.25">
      <c r="A13" s="14" t="s">
        <v>3</v>
      </c>
      <c r="B13" s="23">
        <v>1246.454</v>
      </c>
      <c r="C13" s="8">
        <v>12.3</v>
      </c>
      <c r="D13" s="23">
        <v>1468.1869999999999</v>
      </c>
      <c r="E13" s="9">
        <v>13.7</v>
      </c>
      <c r="F13" s="23">
        <v>1210.5070000000001</v>
      </c>
      <c r="G13" s="9">
        <v>11.5</v>
      </c>
      <c r="H13" s="23">
        <v>710.79200000000003</v>
      </c>
      <c r="I13" s="9">
        <v>7.8</v>
      </c>
      <c r="J13" s="23">
        <v>701.84537</v>
      </c>
      <c r="K13" s="9">
        <v>6.7</v>
      </c>
      <c r="L13" s="23">
        <v>626.74555000000009</v>
      </c>
      <c r="M13" s="9">
        <v>6.7706650360780163</v>
      </c>
      <c r="N13" s="23">
        <v>546.53304000000003</v>
      </c>
      <c r="O13" s="9">
        <v>5.7004960057917966</v>
      </c>
      <c r="P13" s="23">
        <v>686.16816000000006</v>
      </c>
      <c r="Q13" s="9">
        <v>6.7740460641264235</v>
      </c>
      <c r="R13" s="23">
        <v>463.51222999999999</v>
      </c>
      <c r="S13" s="19">
        <v>4.7226060553028519</v>
      </c>
      <c r="T13" s="35">
        <v>660.57480072999999</v>
      </c>
      <c r="U13" s="19">
        <v>6.19</v>
      </c>
      <c r="V13" s="29">
        <f>(Tabla10[[#This Row],[Columna22]]-Tabla10[[#This Row],[Columna19]])/Tabla10[[#This Row],[Columna19]]*100</f>
        <v>42.515074678827787</v>
      </c>
      <c r="W13" s="4"/>
    </row>
    <row r="14" spans="1:23" x14ac:dyDescent="0.25">
      <c r="A14" s="15" t="s">
        <v>4</v>
      </c>
      <c r="B14" s="22">
        <v>2631.2469999999998</v>
      </c>
      <c r="C14" s="10">
        <v>25.9</v>
      </c>
      <c r="D14" s="22">
        <v>2772.25</v>
      </c>
      <c r="E14" s="11">
        <v>25.8</v>
      </c>
      <c r="F14" s="22">
        <v>2227.9290000000001</v>
      </c>
      <c r="G14" s="11">
        <v>21.1</v>
      </c>
      <c r="H14" s="22">
        <v>1159.8510000000001</v>
      </c>
      <c r="I14" s="11">
        <v>12.8</v>
      </c>
      <c r="J14" s="22">
        <v>1201.37365</v>
      </c>
      <c r="K14" s="11">
        <v>11.5</v>
      </c>
      <c r="L14" s="22">
        <v>1049.5520900000001</v>
      </c>
      <c r="M14" s="11">
        <v>11.338198794240514</v>
      </c>
      <c r="N14" s="22">
        <v>914.75626</v>
      </c>
      <c r="O14" s="11">
        <v>9.5411695629655657</v>
      </c>
      <c r="P14" s="22">
        <v>1038.4908499999999</v>
      </c>
      <c r="Q14" s="11">
        <v>10.252275265984075</v>
      </c>
      <c r="R14" s="22">
        <v>766.69603000000006</v>
      </c>
      <c r="S14" s="18">
        <v>7.811667264647272</v>
      </c>
      <c r="T14" s="34">
        <v>1052.09171249</v>
      </c>
      <c r="U14" s="18">
        <v>9.85</v>
      </c>
      <c r="V14" s="28">
        <f>(Tabla10[[#This Row],[Columna22]]-Tabla10[[#This Row],[Columna19]])/Tabla10[[#This Row],[Columna19]]*100</f>
        <v>37.224098120085465</v>
      </c>
      <c r="W14" s="4"/>
    </row>
    <row r="15" spans="1:23" x14ac:dyDescent="0.25">
      <c r="A15" s="15" t="s">
        <v>5</v>
      </c>
      <c r="B15" s="22">
        <v>10033.186</v>
      </c>
      <c r="C15" s="10">
        <v>98.9</v>
      </c>
      <c r="D15" s="22">
        <v>10611.762000000001</v>
      </c>
      <c r="E15" s="11">
        <v>98.9</v>
      </c>
      <c r="F15" s="22">
        <v>10353.204</v>
      </c>
      <c r="G15" s="11">
        <v>98</v>
      </c>
      <c r="H15" s="22">
        <v>8821.7610000000004</v>
      </c>
      <c r="I15" s="11">
        <v>97.4</v>
      </c>
      <c r="J15" s="22">
        <v>9979.6784900000002</v>
      </c>
      <c r="K15" s="11">
        <v>95.8</v>
      </c>
      <c r="L15" s="22">
        <v>8757.0704800000003</v>
      </c>
      <c r="M15" s="11">
        <v>94.601694287908273</v>
      </c>
      <c r="N15" s="22">
        <v>8478.8704899999993</v>
      </c>
      <c r="O15" s="11">
        <v>88.43704556612154</v>
      </c>
      <c r="P15" s="22">
        <v>9010.0168900000008</v>
      </c>
      <c r="Q15" s="11">
        <v>88.949433986294395</v>
      </c>
      <c r="R15" s="22">
        <v>8937.4188300000005</v>
      </c>
      <c r="S15" s="18">
        <v>91.061045542068499</v>
      </c>
      <c r="T15" s="34">
        <v>9616.6634616499996</v>
      </c>
      <c r="U15" s="18">
        <v>90.06</v>
      </c>
      <c r="V15" s="28">
        <f>(Tabla10[[#This Row],[Columna22]]-Tabla10[[#This Row],[Columna19]])/Tabla10[[#This Row],[Columna19]]*100</f>
        <v>7.6000089575079146</v>
      </c>
      <c r="W15" s="4"/>
    </row>
    <row r="16" spans="1:23" x14ac:dyDescent="0.25">
      <c r="A16" s="14" t="s">
        <v>6</v>
      </c>
      <c r="B16" s="23">
        <v>1.3839999999999999</v>
      </c>
      <c r="C16" s="8">
        <v>0</v>
      </c>
      <c r="D16" s="23">
        <v>17.492999999999999</v>
      </c>
      <c r="E16" s="9">
        <v>0.2</v>
      </c>
      <c r="F16" s="23">
        <v>81.155000000000001</v>
      </c>
      <c r="G16" s="9">
        <v>0.8</v>
      </c>
      <c r="H16" s="23">
        <v>72.143000000000001</v>
      </c>
      <c r="I16" s="9">
        <v>0.8</v>
      </c>
      <c r="J16" s="23">
        <v>164.99010999999999</v>
      </c>
      <c r="K16" s="9">
        <v>1.6</v>
      </c>
      <c r="L16" s="23">
        <v>97.883809999999997</v>
      </c>
      <c r="M16" s="9">
        <v>1.0574283135558022</v>
      </c>
      <c r="N16" s="23">
        <v>189.00262000000001</v>
      </c>
      <c r="O16" s="9">
        <v>1.9713514125224425</v>
      </c>
      <c r="P16" s="23">
        <v>28.977779999999999</v>
      </c>
      <c r="Q16" s="9">
        <v>0.28607683655289595</v>
      </c>
      <c r="R16" s="23">
        <v>6.0301099999999996</v>
      </c>
      <c r="S16" s="19">
        <v>6.1439228906953067E-2</v>
      </c>
      <c r="T16" s="35">
        <v>97.710508480000001</v>
      </c>
      <c r="U16" s="19">
        <v>0.92</v>
      </c>
      <c r="V16" s="29">
        <f>(Tabla10[[#This Row],[Columna22]]-Tabla10[[#This Row],[Columna19]])/Tabla10[[#This Row],[Columna19]]*100</f>
        <v>1520.3768833404367</v>
      </c>
      <c r="W16" s="4"/>
    </row>
    <row r="17" spans="1:23" x14ac:dyDescent="0.25">
      <c r="A17" s="14" t="s">
        <v>7</v>
      </c>
      <c r="B17" s="23">
        <v>109.515</v>
      </c>
      <c r="C17" s="8">
        <v>1.1000000000000001</v>
      </c>
      <c r="D17" s="23">
        <v>104.866</v>
      </c>
      <c r="E17" s="9">
        <v>1</v>
      </c>
      <c r="F17" s="23">
        <v>134.86500000000001</v>
      </c>
      <c r="G17" s="9">
        <v>1.3</v>
      </c>
      <c r="H17" s="23">
        <v>164.73500000000001</v>
      </c>
      <c r="I17" s="9">
        <v>1.8</v>
      </c>
      <c r="J17" s="23">
        <v>272.38903999999997</v>
      </c>
      <c r="K17" s="9">
        <v>2.6</v>
      </c>
      <c r="L17" s="23">
        <v>401.82544000000001</v>
      </c>
      <c r="M17" s="9">
        <v>4.3408771824780645</v>
      </c>
      <c r="N17" s="23">
        <v>919.59156000000007</v>
      </c>
      <c r="O17" s="9">
        <v>9.5916031256588745</v>
      </c>
      <c r="P17" s="23">
        <v>1090.3748899999998</v>
      </c>
      <c r="Q17" s="9">
        <v>10.764489177152697</v>
      </c>
      <c r="R17" s="23">
        <v>871.30640000000005</v>
      </c>
      <c r="S17" s="19">
        <v>8.8775152290245476</v>
      </c>
      <c r="T17" s="35">
        <v>963.74333710000008</v>
      </c>
      <c r="U17" s="19">
        <v>9.0299999999999994</v>
      </c>
      <c r="V17" s="29">
        <f>(Tabla10[[#This Row],[Columna22]]-Tabla10[[#This Row],[Columna19]])/Tabla10[[#This Row],[Columna19]]*100</f>
        <v>10.609004719809246</v>
      </c>
      <c r="W17" s="4"/>
    </row>
    <row r="18" spans="1:23" x14ac:dyDescent="0.25">
      <c r="A18" s="15" t="s">
        <v>8</v>
      </c>
      <c r="B18" s="22">
        <v>110.898</v>
      </c>
      <c r="C18" s="10">
        <v>1.1000000000000001</v>
      </c>
      <c r="D18" s="22">
        <v>122.35899999999999</v>
      </c>
      <c r="E18" s="11">
        <v>1.1000000000000001</v>
      </c>
      <c r="F18" s="22">
        <v>216.02</v>
      </c>
      <c r="G18" s="11">
        <v>2</v>
      </c>
      <c r="H18" s="22">
        <v>236.87799999999999</v>
      </c>
      <c r="I18" s="11">
        <v>2.6</v>
      </c>
      <c r="J18" s="22">
        <v>437.37915000000004</v>
      </c>
      <c r="K18" s="11">
        <v>4.2</v>
      </c>
      <c r="L18" s="22">
        <v>499.70925</v>
      </c>
      <c r="M18" s="11">
        <v>5.3983054960338661</v>
      </c>
      <c r="N18" s="22">
        <v>1108.5941799999998</v>
      </c>
      <c r="O18" s="11">
        <v>11.562954538181316</v>
      </c>
      <c r="P18" s="22">
        <v>1119.35267</v>
      </c>
      <c r="Q18" s="11">
        <v>11.050566013705595</v>
      </c>
      <c r="R18" s="22">
        <v>877.33650999999998</v>
      </c>
      <c r="S18" s="18">
        <v>8.9389544579315015</v>
      </c>
      <c r="T18" s="34">
        <v>1061.45384558</v>
      </c>
      <c r="U18" s="18">
        <v>9.94</v>
      </c>
      <c r="V18" s="28">
        <f>(Tabla10[[#This Row],[Columna22]]-Tabla10[[#This Row],[Columna19]])/Tabla10[[#This Row],[Columna19]]*100</f>
        <v>20.985942506826717</v>
      </c>
      <c r="W18" s="4"/>
    </row>
    <row r="19" spans="1:23" s="1" customFormat="1" ht="15.75" thickBot="1" x14ac:dyDescent="0.3">
      <c r="A19" s="16" t="s">
        <v>14</v>
      </c>
      <c r="B19" s="24">
        <v>10144.084000000001</v>
      </c>
      <c r="C19" s="12">
        <v>100</v>
      </c>
      <c r="D19" s="24">
        <v>10734.120999999999</v>
      </c>
      <c r="E19" s="13">
        <v>100</v>
      </c>
      <c r="F19" s="24">
        <v>10569.224</v>
      </c>
      <c r="G19" s="13">
        <v>100</v>
      </c>
      <c r="H19" s="24">
        <v>9058.6389999999992</v>
      </c>
      <c r="I19" s="13">
        <v>100</v>
      </c>
      <c r="J19" s="24">
        <v>10417.057000000001</v>
      </c>
      <c r="K19" s="13">
        <v>100</v>
      </c>
      <c r="L19" s="24">
        <v>9256.7797499999997</v>
      </c>
      <c r="M19" s="13">
        <v>100</v>
      </c>
      <c r="N19" s="24">
        <v>9587.4646599999996</v>
      </c>
      <c r="O19" s="13">
        <v>100</v>
      </c>
      <c r="P19" s="24">
        <v>10129.369560000001</v>
      </c>
      <c r="Q19" s="13">
        <v>100</v>
      </c>
      <c r="R19" s="24">
        <v>9814.7553399999997</v>
      </c>
      <c r="S19" s="20">
        <v>100</v>
      </c>
      <c r="T19" s="36">
        <v>10678.117307229999</v>
      </c>
      <c r="U19" s="20">
        <v>100</v>
      </c>
      <c r="V19" s="30">
        <f>(Tabla10[[#This Row],[Columna22]]-Tabla10[[#This Row],[Columna19]])/Tabla10[[#This Row],[Columna19]]*100</f>
        <v>8.7965714612504975</v>
      </c>
      <c r="W19" s="4"/>
    </row>
    <row r="20" spans="1:23" ht="24.75" customHeight="1" x14ac:dyDescent="0.25">
      <c r="A20" s="4" t="s">
        <v>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</sheetData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1.8.1-9</vt:lpstr>
      <vt:lpstr>Histórico</vt:lpstr>
      <vt:lpstr>'1.8.1-9'!Área_de_impresión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2015-08-10T08:54:37Z</cp:lastPrinted>
  <dcterms:created xsi:type="dcterms:W3CDTF">2014-08-12T10:25:16Z</dcterms:created>
  <dcterms:modified xsi:type="dcterms:W3CDTF">2019-06-25T11:23:45Z</dcterms:modified>
</cp:coreProperties>
</file>