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3\"/>
    </mc:Choice>
  </mc:AlternateContent>
  <xr:revisionPtr revIDLastSave="0" documentId="13_ncr:1_{95398060-060F-4277-AB49-15FE3EC19A5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10" sheetId="16" r:id="rId1"/>
  </sheets>
  <definedNames>
    <definedName name="_xlnm.Print_Area" localSheetId="0">'1.8.1-10'!$A$1:$F$1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6" l="1"/>
  <c r="F50" i="16"/>
  <c r="E50" i="16"/>
  <c r="F49" i="16"/>
  <c r="E49" i="16"/>
  <c r="F48" i="16"/>
  <c r="E48" i="16"/>
  <c r="F47" i="16"/>
  <c r="E47" i="16"/>
  <c r="D46" i="16"/>
  <c r="E46" i="16" s="1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1" i="16"/>
  <c r="E31" i="16"/>
  <c r="F30" i="16"/>
  <c r="E30" i="16"/>
  <c r="F29" i="16"/>
  <c r="E29" i="16"/>
  <c r="F27" i="16"/>
  <c r="E27" i="16"/>
  <c r="F26" i="16"/>
  <c r="E26" i="16"/>
  <c r="F25" i="16"/>
  <c r="E25" i="16"/>
  <c r="F24" i="16"/>
  <c r="E24" i="16"/>
  <c r="F23" i="16"/>
  <c r="E23" i="16"/>
  <c r="F21" i="16"/>
  <c r="E21" i="16"/>
  <c r="F20" i="16"/>
  <c r="E20" i="16"/>
  <c r="F16" i="16"/>
  <c r="E16" i="16"/>
  <c r="F15" i="16"/>
  <c r="E15" i="16"/>
  <c r="F14" i="16"/>
  <c r="E14" i="16"/>
  <c r="F12" i="16"/>
  <c r="E12" i="16"/>
  <c r="F11" i="16"/>
  <c r="E11" i="16"/>
  <c r="F10" i="16"/>
  <c r="E10" i="16"/>
  <c r="F46" i="16" l="1"/>
</calcChain>
</file>

<file path=xl/sharedStrings.xml><?xml version="1.0" encoding="utf-8"?>
<sst xmlns="http://schemas.openxmlformats.org/spreadsheetml/2006/main" count="56" uniqueCount="54">
  <si>
    <t>CES. Informe de Situación Económica y Social de Castilla y León en 2018</t>
  </si>
  <si>
    <t>Cuadro 1.8.1-10</t>
  </si>
  <si>
    <r>
      <t>Presupuestos</t>
    </r>
    <r>
      <rPr>
        <b/>
        <vertAlign val="superscript"/>
        <sz val="11"/>
        <color rgb="FF000000"/>
        <rFont val="Myriad Pro"/>
        <family val="2"/>
      </rPr>
      <t>(1)</t>
    </r>
    <r>
      <rPr>
        <b/>
        <sz val="11"/>
        <color rgb="FF000000"/>
        <rFont val="Myriad Pro"/>
        <family val="2"/>
      </rPr>
      <t xml:space="preserve"> de la Comunidad Autónoma de Castilla y León, 2017-2018
Clasificación Funcional por Subgrupos de Programas 2016-2017</t>
    </r>
  </si>
  <si>
    <t>Clasificación Funcional por subgrupos de Programas 2016-2017</t>
  </si>
  <si>
    <t>(millones de euros)</t>
  </si>
  <si>
    <t>Subgrupos de Programa</t>
  </si>
  <si>
    <t>Importe</t>
  </si>
  <si>
    <t>% Total</t>
  </si>
  <si>
    <t>% Var.</t>
  </si>
  <si>
    <t>17-18</t>
  </si>
  <si>
    <t>011  Deuda Pública de la Comunidad Autónoma</t>
  </si>
  <si>
    <t>111  Admón. Gral. de Justicia</t>
  </si>
  <si>
    <t>131  Admón. Gral. Seg. y Prot. Civil</t>
  </si>
  <si>
    <t>212 Pensiones y otras prestaciones económicas</t>
  </si>
  <si>
    <t>231  Acción Social</t>
  </si>
  <si>
    <t>232  Promoción de Colectivos Sociales</t>
  </si>
  <si>
    <t>241  Fomento del Empleo</t>
  </si>
  <si>
    <t>261  Vivienda y Urbanismo</t>
  </si>
  <si>
    <t>311 Dirección y Servicios Generales de Sanidad</t>
  </si>
  <si>
    <t>312 Asistencia sanitaria</t>
  </si>
  <si>
    <t>313  Salud pública</t>
  </si>
  <si>
    <t>321  Admón. Gral. de Educación</t>
  </si>
  <si>
    <t>322  Enseñanza (escolar, universitaria y agraria)</t>
  </si>
  <si>
    <t>331  Admón. Gral. de Cultura</t>
  </si>
  <si>
    <t>334  Promoción cultural</t>
  </si>
  <si>
    <t>336  Fomento y apoyo de la actividad deportiva</t>
  </si>
  <si>
    <t>337  Patrimonio histórico</t>
  </si>
  <si>
    <t>411  Admón. Gral. Agricult. y Ganad.</t>
  </si>
  <si>
    <t>412  Mej. Est. Agrar. y Sist. Productores</t>
  </si>
  <si>
    <t>413  Comp. Ind. Agroal. y Seg. Alimentaria</t>
  </si>
  <si>
    <t>414  Reforma agraria</t>
  </si>
  <si>
    <t>421  Admón. Gral. de Industria</t>
  </si>
  <si>
    <t>422 Desarrollo empresarial</t>
  </si>
  <si>
    <t>423  Fomento de la minería</t>
  </si>
  <si>
    <t>425  Energía</t>
  </si>
  <si>
    <t>431  Comercio</t>
  </si>
  <si>
    <t>432  Ordenación y promoción turística</t>
  </si>
  <si>
    <t>451  Admón. Gral. Infraest. Básicas</t>
  </si>
  <si>
    <t>452  Abastecimiento y saneamiento de aguas</t>
  </si>
  <si>
    <t>453  Infraestructura del transporte</t>
  </si>
  <si>
    <t>456  Ordenación y mejora del medio natural</t>
  </si>
  <si>
    <t>467  Investigación y desarrollo en sectores</t>
  </si>
  <si>
    <t>491  Comunicaciones</t>
  </si>
  <si>
    <t>492  Consumo</t>
  </si>
  <si>
    <t>911  Alta Dirección de las Cortes</t>
  </si>
  <si>
    <t>912  Alta Dirección de la Junta</t>
  </si>
  <si>
    <t>921  Servicios Grales. y Función Pública</t>
  </si>
  <si>
    <t>923  Servicios Grales. de Hacienda</t>
  </si>
  <si>
    <t>931  Política Económica y Presupuestaria</t>
  </si>
  <si>
    <t>932  Gestión del Sistema Tributario</t>
  </si>
  <si>
    <t>941  Transferencias a Corporaciones Locales</t>
  </si>
  <si>
    <t>Total Políticas de Gasto</t>
  </si>
  <si>
    <r>
      <t xml:space="preserve">Notas: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Estado consolidado de gastos.</t>
    </r>
  </si>
  <si>
    <t xml:space="preserve">Fuente:  Consejería de Economía y Hacienda de la Junta de Castilla y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</si>
</sst>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b/>
      <vertAlign val="superscript"/>
      <sz val="11"/>
      <color rgb="FF000000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6" fillId="4" borderId="0" xfId="0" applyFont="1" applyFill="1" applyAlignment="1">
      <alignment vertical="center"/>
    </xf>
    <xf numFmtId="0" fontId="5" fillId="2" borderId="0" xfId="1" applyFont="1" applyAlignment="1">
      <alignment horizontal="center" vertical="center"/>
    </xf>
    <xf numFmtId="0" fontId="5" fillId="2" borderId="0" xfId="1" applyFont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 vertical="center" indent="2"/>
    </xf>
    <xf numFmtId="164" fontId="9" fillId="5" borderId="1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 indent="2"/>
    </xf>
    <xf numFmtId="164" fontId="9" fillId="0" borderId="0" xfId="0" applyNumberFormat="1" applyFont="1" applyAlignment="1">
      <alignment horizontal="right" vertical="center" indent="1"/>
    </xf>
    <xf numFmtId="0" fontId="9" fillId="6" borderId="0" xfId="0" applyFont="1" applyFill="1" applyAlignment="1">
      <alignment vertical="center"/>
    </xf>
    <xf numFmtId="4" fontId="9" fillId="6" borderId="0" xfId="0" applyNumberFormat="1" applyFont="1" applyFill="1" applyAlignment="1">
      <alignment horizontal="right" vertical="center" indent="2"/>
    </xf>
    <xf numFmtId="164" fontId="9" fillId="6" borderId="0" xfId="0" applyNumberFormat="1" applyFont="1" applyFill="1" applyAlignment="1">
      <alignment horizontal="right" vertical="center" indent="1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 applyAlignment="1">
      <alignment horizontal="right" vertical="center" indent="2"/>
    </xf>
    <xf numFmtId="164" fontId="9" fillId="5" borderId="0" xfId="0" applyNumberFormat="1" applyFont="1" applyFill="1" applyAlignment="1">
      <alignment horizontal="right" vertical="center" indent="1"/>
    </xf>
    <xf numFmtId="0" fontId="4" fillId="3" borderId="2" xfId="2" applyFont="1" applyBorder="1" applyAlignment="1">
      <alignment horizontal="left" vertical="center"/>
    </xf>
    <xf numFmtId="4" fontId="4" fillId="3" borderId="2" xfId="2" applyNumberFormat="1" applyFont="1" applyBorder="1" applyAlignment="1">
      <alignment horizontal="right" vertical="center" indent="2"/>
    </xf>
    <xf numFmtId="164" fontId="4" fillId="3" borderId="2" xfId="2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2" borderId="0" xfId="1" applyFont="1" applyAlignment="1">
      <alignment horizontal="left" vertical="center" indent="2"/>
    </xf>
    <xf numFmtId="0" fontId="5" fillId="2" borderId="0" xfId="1" applyFont="1" applyAlignment="1">
      <alignment horizontal="center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AA21-4C8E-498C-B1B9-A9A93C19B009}">
  <sheetPr>
    <pageSetUpPr fitToPage="1"/>
  </sheetPr>
  <dimension ref="A1:I53"/>
  <sheetViews>
    <sheetView tabSelected="1" workbookViewId="0">
      <selection activeCell="N31" sqref="N31"/>
    </sheetView>
  </sheetViews>
  <sheetFormatPr baseColWidth="10" defaultRowHeight="15" x14ac:dyDescent="0.25"/>
  <cols>
    <col min="1" max="1" width="40.5703125" style="1" customWidth="1"/>
    <col min="2" max="2" width="12.42578125" style="1" customWidth="1"/>
    <col min="3" max="3" width="9.28515625" style="1" customWidth="1"/>
    <col min="4" max="4" width="15.5703125" style="1" customWidth="1"/>
    <col min="5" max="5" width="9.28515625" style="1" customWidth="1"/>
    <col min="6" max="6" width="13" style="1" customWidth="1"/>
    <col min="7" max="16384" width="11.42578125" style="1"/>
  </cols>
  <sheetData>
    <row r="1" spans="1:9" x14ac:dyDescent="0.25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1</v>
      </c>
      <c r="B3" s="4"/>
      <c r="C3" s="4"/>
      <c r="D3" s="4"/>
      <c r="E3" s="4"/>
      <c r="F3" s="4"/>
    </row>
    <row r="4" spans="1:9" x14ac:dyDescent="0.25">
      <c r="A4" s="23" t="s">
        <v>2</v>
      </c>
      <c r="B4" s="23"/>
      <c r="C4" s="23"/>
      <c r="D4" s="23"/>
      <c r="E4" s="23"/>
      <c r="F4" s="23"/>
    </row>
    <row r="5" spans="1:9" x14ac:dyDescent="0.25">
      <c r="A5" s="23" t="s">
        <v>3</v>
      </c>
      <c r="B5" s="23"/>
      <c r="C5" s="23"/>
      <c r="D5" s="23"/>
      <c r="E5" s="23"/>
      <c r="F5" s="23"/>
    </row>
    <row r="6" spans="1:9" x14ac:dyDescent="0.25">
      <c r="A6" s="4" t="s">
        <v>4</v>
      </c>
      <c r="B6" s="4"/>
      <c r="C6" s="4"/>
      <c r="D6" s="4"/>
      <c r="E6" s="4"/>
      <c r="F6" s="4"/>
    </row>
    <row r="7" spans="1:9" x14ac:dyDescent="0.25">
      <c r="A7" s="24"/>
      <c r="B7" s="24"/>
      <c r="C7" s="24"/>
      <c r="D7" s="24"/>
      <c r="E7" s="24"/>
      <c r="F7" s="24"/>
    </row>
    <row r="8" spans="1:9" x14ac:dyDescent="0.25">
      <c r="A8" s="25" t="s">
        <v>5</v>
      </c>
      <c r="B8" s="5" t="s">
        <v>6</v>
      </c>
      <c r="C8" s="26" t="s">
        <v>7</v>
      </c>
      <c r="D8" s="5" t="s">
        <v>6</v>
      </c>
      <c r="E8" s="26" t="s">
        <v>7</v>
      </c>
      <c r="F8" s="6" t="s">
        <v>8</v>
      </c>
    </row>
    <row r="9" spans="1:9" x14ac:dyDescent="0.25">
      <c r="A9" s="25"/>
      <c r="B9" s="5">
        <v>2017</v>
      </c>
      <c r="C9" s="26"/>
      <c r="D9" s="5">
        <v>2018</v>
      </c>
      <c r="E9" s="26"/>
      <c r="F9" s="5" t="s">
        <v>9</v>
      </c>
    </row>
    <row r="10" spans="1:9" x14ac:dyDescent="0.25">
      <c r="A10" s="7" t="s">
        <v>10</v>
      </c>
      <c r="B10" s="8">
        <v>1018.8015</v>
      </c>
      <c r="C10" s="9">
        <v>9.8978242539161609</v>
      </c>
      <c r="D10" s="8">
        <v>1391.5</v>
      </c>
      <c r="E10" s="9">
        <f>(D10*100/D$31)</f>
        <v>4578.8088186903587</v>
      </c>
      <c r="F10" s="9">
        <f>(D10*100/B10)-100</f>
        <v>36.582052539184531</v>
      </c>
    </row>
    <row r="11" spans="1:9" x14ac:dyDescent="0.25">
      <c r="A11" s="10" t="s">
        <v>11</v>
      </c>
      <c r="B11" s="11">
        <v>0.16259999999999999</v>
      </c>
      <c r="C11" s="12">
        <v>1.5796857618356156E-3</v>
      </c>
      <c r="D11" s="11">
        <v>0.18537899999999999</v>
      </c>
      <c r="E11" s="12">
        <f>(D11*100/D$31)</f>
        <v>0.61</v>
      </c>
      <c r="F11" s="12">
        <f t="shared" ref="F11:F50" si="0">(D11*100/B11)-100</f>
        <v>14.009225092250929</v>
      </c>
    </row>
    <row r="12" spans="1:9" x14ac:dyDescent="0.25">
      <c r="A12" s="13" t="s">
        <v>12</v>
      </c>
      <c r="B12" s="14">
        <v>11.965</v>
      </c>
      <c r="C12" s="15">
        <v>0.11624194428267615</v>
      </c>
      <c r="D12" s="14">
        <v>12.163942</v>
      </c>
      <c r="E12" s="15">
        <f>(D12*100/D$31)</f>
        <v>40.026133596577822</v>
      </c>
      <c r="F12" s="15">
        <f t="shared" si="0"/>
        <v>1.6626995403259457</v>
      </c>
    </row>
    <row r="13" spans="1:9" x14ac:dyDescent="0.25">
      <c r="A13" s="10" t="s">
        <v>13</v>
      </c>
      <c r="B13" s="11">
        <v>208.58</v>
      </c>
      <c r="C13" s="12">
        <v>2</v>
      </c>
      <c r="D13" s="11">
        <v>211.19</v>
      </c>
      <c r="E13" s="12">
        <v>1.9</v>
      </c>
      <c r="F13" s="12">
        <v>1.2</v>
      </c>
    </row>
    <row r="14" spans="1:9" x14ac:dyDescent="0.25">
      <c r="A14" s="13" t="s">
        <v>14</v>
      </c>
      <c r="B14" s="14">
        <v>690.40039999999999</v>
      </c>
      <c r="C14" s="15">
        <v>6.7073535168856928</v>
      </c>
      <c r="D14" s="14">
        <v>731.88</v>
      </c>
      <c r="E14" s="15">
        <f>(D14*100/D$31)</f>
        <v>2408.2922013820335</v>
      </c>
      <c r="F14" s="15">
        <f t="shared" si="0"/>
        <v>6.0080498215238549</v>
      </c>
    </row>
    <row r="15" spans="1:9" x14ac:dyDescent="0.25">
      <c r="A15" s="10" t="s">
        <v>15</v>
      </c>
      <c r="B15" s="11">
        <v>23.738700000000001</v>
      </c>
      <c r="C15" s="12">
        <v>0.23062537757987164</v>
      </c>
      <c r="D15" s="11">
        <v>26.63</v>
      </c>
      <c r="E15" s="12">
        <f>(D15*100/D$31)</f>
        <v>87.627509049029285</v>
      </c>
      <c r="F15" s="12">
        <f t="shared" si="0"/>
        <v>12.179689704996477</v>
      </c>
    </row>
    <row r="16" spans="1:9" x14ac:dyDescent="0.25">
      <c r="A16" s="16" t="s">
        <v>16</v>
      </c>
      <c r="B16" s="17">
        <v>292.72050000000002</v>
      </c>
      <c r="C16" s="18">
        <v>2.8438278354698787</v>
      </c>
      <c r="D16" s="17">
        <v>304.47000000000003</v>
      </c>
      <c r="E16" s="18">
        <f>(D16*100/D$31)</f>
        <v>1001.8756169792696</v>
      </c>
      <c r="F16" s="18">
        <f t="shared" si="0"/>
        <v>4.0138972159449082</v>
      </c>
    </row>
    <row r="17" spans="1:6" x14ac:dyDescent="0.25">
      <c r="A17" s="10" t="s">
        <v>17</v>
      </c>
      <c r="B17" s="11">
        <v>52.03</v>
      </c>
      <c r="C17" s="12">
        <v>0.5</v>
      </c>
      <c r="D17" s="11">
        <v>63.68</v>
      </c>
      <c r="E17" s="12">
        <v>0.6</v>
      </c>
      <c r="F17" s="12">
        <v>22.4</v>
      </c>
    </row>
    <row r="18" spans="1:6" x14ac:dyDescent="0.25">
      <c r="A18" s="13" t="s">
        <v>18</v>
      </c>
      <c r="B18" s="14">
        <v>60.32</v>
      </c>
      <c r="C18" s="15">
        <v>0.6</v>
      </c>
      <c r="D18" s="14">
        <v>53.01</v>
      </c>
      <c r="E18" s="15">
        <v>0.5</v>
      </c>
      <c r="F18" s="15">
        <v>-12.1</v>
      </c>
    </row>
    <row r="19" spans="1:6" x14ac:dyDescent="0.25">
      <c r="A19" s="10" t="s">
        <v>19</v>
      </c>
      <c r="B19" s="11">
        <v>3314.8355000000001</v>
      </c>
      <c r="C19" s="12">
        <v>32.200000000000003</v>
      </c>
      <c r="D19" s="11">
        <v>3418.05</v>
      </c>
      <c r="E19" s="12">
        <v>31.5</v>
      </c>
      <c r="F19" s="12">
        <v>3.1</v>
      </c>
    </row>
    <row r="20" spans="1:6" x14ac:dyDescent="0.25">
      <c r="A20" s="16" t="s">
        <v>20</v>
      </c>
      <c r="B20" s="17">
        <v>71.557100000000005</v>
      </c>
      <c r="C20" s="18">
        <v>0.6951890038637597</v>
      </c>
      <c r="D20" s="17">
        <v>73.875584000000003</v>
      </c>
      <c r="E20" s="18">
        <f>(D20*100/D$31)</f>
        <v>243.09175386640342</v>
      </c>
      <c r="F20" s="18">
        <f t="shared" si="0"/>
        <v>3.2400474586029873</v>
      </c>
    </row>
    <row r="21" spans="1:6" x14ac:dyDescent="0.25">
      <c r="A21" s="10" t="s">
        <v>21</v>
      </c>
      <c r="B21" s="11">
        <v>44.551900000000003</v>
      </c>
      <c r="C21" s="12">
        <v>0.43282904116066517</v>
      </c>
      <c r="D21" s="11">
        <v>47.213295000000002</v>
      </c>
      <c r="E21" s="12">
        <f>(D21*100/D$31)</f>
        <v>155.35799605133266</v>
      </c>
      <c r="F21" s="12">
        <f t="shared" si="0"/>
        <v>5.9736958468662209</v>
      </c>
    </row>
    <row r="22" spans="1:6" x14ac:dyDescent="0.25">
      <c r="A22" s="13" t="s">
        <v>22</v>
      </c>
      <c r="B22" s="14">
        <v>1900.57</v>
      </c>
      <c r="C22" s="15">
        <v>18.5</v>
      </c>
      <c r="D22" s="14">
        <v>1954.04</v>
      </c>
      <c r="E22" s="15">
        <v>18</v>
      </c>
      <c r="F22" s="15">
        <v>2.8</v>
      </c>
    </row>
    <row r="23" spans="1:6" x14ac:dyDescent="0.25">
      <c r="A23" s="16" t="s">
        <v>23</v>
      </c>
      <c r="B23" s="17">
        <v>16.4739</v>
      </c>
      <c r="C23" s="18">
        <v>0.16004664988870693</v>
      </c>
      <c r="D23" s="17">
        <v>16.324352999999999</v>
      </c>
      <c r="E23" s="18">
        <f>(D23*100/D$31)</f>
        <v>53.716199407699897</v>
      </c>
      <c r="F23" s="18">
        <f t="shared" si="0"/>
        <v>-0.90778139966857907</v>
      </c>
    </row>
    <row r="24" spans="1:6" x14ac:dyDescent="0.25">
      <c r="A24" s="10" t="s">
        <v>24</v>
      </c>
      <c r="B24" s="11">
        <v>45.718900000000005</v>
      </c>
      <c r="C24" s="12">
        <v>0.44416663823361824</v>
      </c>
      <c r="D24" s="11">
        <v>47.739884000000004</v>
      </c>
      <c r="E24" s="12">
        <f>(D24*100/D$31)</f>
        <v>157.09076669957224</v>
      </c>
      <c r="F24" s="12">
        <f t="shared" si="0"/>
        <v>4.4204563101911845</v>
      </c>
    </row>
    <row r="25" spans="1:6" x14ac:dyDescent="0.25">
      <c r="A25" s="13" t="s">
        <v>25</v>
      </c>
      <c r="B25" s="14">
        <v>14.466200000000001</v>
      </c>
      <c r="C25" s="15">
        <v>0.14054151394751771</v>
      </c>
      <c r="D25" s="14">
        <v>15.338938000000001</v>
      </c>
      <c r="E25" s="15">
        <f>(D25*100/D$31)</f>
        <v>50.473636064494897</v>
      </c>
      <c r="F25" s="15">
        <f t="shared" si="0"/>
        <v>6.0329457632273886</v>
      </c>
    </row>
    <row r="26" spans="1:6" x14ac:dyDescent="0.25">
      <c r="A26" s="16" t="s">
        <v>26</v>
      </c>
      <c r="B26" s="17">
        <v>19.163400000000003</v>
      </c>
      <c r="C26" s="18">
        <v>0.18617558504526838</v>
      </c>
      <c r="D26" s="17">
        <v>20.515664000000001</v>
      </c>
      <c r="E26" s="18">
        <f>(D26*100/D$31)</f>
        <v>67.507943402435018</v>
      </c>
      <c r="F26" s="18">
        <f t="shared" si="0"/>
        <v>7.0564931066512173</v>
      </c>
    </row>
    <row r="27" spans="1:6" x14ac:dyDescent="0.25">
      <c r="A27" s="10" t="s">
        <v>27</v>
      </c>
      <c r="B27" s="11">
        <v>52.1053</v>
      </c>
      <c r="C27" s="12">
        <v>0.50621156535161926</v>
      </c>
      <c r="D27" s="11">
        <v>52.05303</v>
      </c>
      <c r="E27" s="12">
        <f>(D27*100/D$31)</f>
        <v>171.28341559723592</v>
      </c>
      <c r="F27" s="12">
        <f t="shared" si="0"/>
        <v>-0.10031609068559533</v>
      </c>
    </row>
    <row r="28" spans="1:6" x14ac:dyDescent="0.25">
      <c r="A28" s="13" t="s">
        <v>28</v>
      </c>
      <c r="B28" s="14">
        <v>1155.76</v>
      </c>
      <c r="C28" s="15">
        <v>11.2</v>
      </c>
      <c r="D28" s="14">
        <v>1165</v>
      </c>
      <c r="E28" s="15">
        <v>10.7</v>
      </c>
      <c r="F28" s="15">
        <v>0.8</v>
      </c>
    </row>
    <row r="29" spans="1:6" x14ac:dyDescent="0.25">
      <c r="A29" s="16" t="s">
        <v>29</v>
      </c>
      <c r="B29" s="17">
        <v>71.7072</v>
      </c>
      <c r="C29" s="18">
        <v>0.69664725006825856</v>
      </c>
      <c r="D29" s="17">
        <v>80.791531000000006</v>
      </c>
      <c r="E29" s="18">
        <f>(D29*100/D$31)</f>
        <v>265.84906548206646</v>
      </c>
      <c r="F29" s="18">
        <f t="shared" si="0"/>
        <v>12.66864554744852</v>
      </c>
    </row>
    <row r="30" spans="1:6" x14ac:dyDescent="0.25">
      <c r="A30" s="10" t="s">
        <v>30</v>
      </c>
      <c r="B30" s="11">
        <v>66.924800000000005</v>
      </c>
      <c r="C30" s="12">
        <v>0.6501854469477012</v>
      </c>
      <c r="D30" s="11">
        <v>84.335891000000004</v>
      </c>
      <c r="E30" s="12">
        <f>(D30*100/D$31)</f>
        <v>277.51198091477465</v>
      </c>
      <c r="F30" s="12">
        <f t="shared" si="0"/>
        <v>26.015902923878755</v>
      </c>
    </row>
    <row r="31" spans="1:6" x14ac:dyDescent="0.25">
      <c r="A31" s="13" t="s">
        <v>31</v>
      </c>
      <c r="B31" s="14">
        <v>28.273199999999999</v>
      </c>
      <c r="C31" s="15">
        <v>0.27467879139932794</v>
      </c>
      <c r="D31" s="14">
        <v>30.39</v>
      </c>
      <c r="E31" s="15">
        <f>(D31*100/D$31)</f>
        <v>100</v>
      </c>
      <c r="F31" s="15">
        <f t="shared" si="0"/>
        <v>7.4869487712745695</v>
      </c>
    </row>
    <row r="32" spans="1:6" x14ac:dyDescent="0.25">
      <c r="A32" s="10" t="s">
        <v>32</v>
      </c>
      <c r="B32" s="11">
        <v>193.97</v>
      </c>
      <c r="C32" s="12">
        <v>1.9</v>
      </c>
      <c r="D32" s="11">
        <v>104.46</v>
      </c>
      <c r="E32" s="12">
        <v>1</v>
      </c>
      <c r="F32" s="12">
        <v>-46.1</v>
      </c>
    </row>
    <row r="33" spans="1:6" x14ac:dyDescent="0.25">
      <c r="A33" s="13" t="s">
        <v>33</v>
      </c>
      <c r="B33" s="14">
        <v>5.0308000000000002</v>
      </c>
      <c r="C33" s="15">
        <v>4.887505000395212E-2</v>
      </c>
      <c r="D33" s="14">
        <v>9.5366789999999995</v>
      </c>
      <c r="E33" s="15">
        <f t="shared" ref="E33:E50" si="1">(D33*100/D$31)</f>
        <v>31.380977295162879</v>
      </c>
      <c r="F33" s="15">
        <f t="shared" si="0"/>
        <v>89.565854337282332</v>
      </c>
    </row>
    <row r="34" spans="1:6" x14ac:dyDescent="0.25">
      <c r="A34" s="10" t="s">
        <v>34</v>
      </c>
      <c r="B34" s="11">
        <v>6.5217999999999998</v>
      </c>
      <c r="C34" s="12">
        <v>6.3360360403072052E-2</v>
      </c>
      <c r="D34" s="11">
        <v>6.19</v>
      </c>
      <c r="E34" s="12">
        <f t="shared" si="1"/>
        <v>20.368542283645937</v>
      </c>
      <c r="F34" s="12">
        <f t="shared" si="0"/>
        <v>-5.0875525161765154</v>
      </c>
    </row>
    <row r="35" spans="1:6" x14ac:dyDescent="0.25">
      <c r="A35" s="16" t="s">
        <v>35</v>
      </c>
      <c r="B35" s="17">
        <v>16.272100000000002</v>
      </c>
      <c r="C35" s="18">
        <v>0.15808612967506347</v>
      </c>
      <c r="D35" s="17">
        <v>17.32</v>
      </c>
      <c r="E35" s="18">
        <f t="shared" si="1"/>
        <v>56.992431720960845</v>
      </c>
      <c r="F35" s="18">
        <f t="shared" si="0"/>
        <v>6.4398571788521366</v>
      </c>
    </row>
    <row r="36" spans="1:6" x14ac:dyDescent="0.25">
      <c r="A36" s="10" t="s">
        <v>36</v>
      </c>
      <c r="B36" s="11">
        <v>23.983799999999999</v>
      </c>
      <c r="C36" s="12">
        <v>0.23300656442012935</v>
      </c>
      <c r="D36" s="11">
        <v>25.34</v>
      </c>
      <c r="E36" s="12">
        <f t="shared" si="1"/>
        <v>83.382691674893053</v>
      </c>
      <c r="F36" s="12">
        <f t="shared" si="0"/>
        <v>5.654650222233343</v>
      </c>
    </row>
    <row r="37" spans="1:6" x14ac:dyDescent="0.25">
      <c r="A37" s="13" t="s">
        <v>37</v>
      </c>
      <c r="B37" s="14">
        <v>84.082800000000006</v>
      </c>
      <c r="C37" s="15">
        <v>0.81687824093033023</v>
      </c>
      <c r="D37" s="14">
        <v>85.807060000000007</v>
      </c>
      <c r="E37" s="15">
        <f t="shared" si="1"/>
        <v>282.35294504771304</v>
      </c>
      <c r="F37" s="15">
        <f t="shared" si="0"/>
        <v>2.0506691023609989</v>
      </c>
    </row>
    <row r="38" spans="1:6" x14ac:dyDescent="0.25">
      <c r="A38" s="16" t="s">
        <v>38</v>
      </c>
      <c r="B38" s="17">
        <v>10.573499999999999</v>
      </c>
      <c r="C38" s="18">
        <v>0.10272329275995622</v>
      </c>
      <c r="D38" s="17">
        <v>10.758188000000001</v>
      </c>
      <c r="E38" s="18">
        <f t="shared" si="1"/>
        <v>35.400421191181309</v>
      </c>
      <c r="F38" s="18">
        <f t="shared" si="0"/>
        <v>1.7467063886130489</v>
      </c>
    </row>
    <row r="39" spans="1:6" x14ac:dyDescent="0.25">
      <c r="A39" s="10" t="s">
        <v>39</v>
      </c>
      <c r="B39" s="11">
        <v>187.82670000000002</v>
      </c>
      <c r="C39" s="12">
        <v>1.8247673043208463</v>
      </c>
      <c r="D39" s="11">
        <v>169.42781400000001</v>
      </c>
      <c r="E39" s="12">
        <f t="shared" si="1"/>
        <v>557.51172754195454</v>
      </c>
      <c r="F39" s="12">
        <f t="shared" si="0"/>
        <v>-9.7956712224619906</v>
      </c>
    </row>
    <row r="40" spans="1:6" x14ac:dyDescent="0.25">
      <c r="A40" s="13" t="s">
        <v>40</v>
      </c>
      <c r="B40" s="14">
        <v>125.6317</v>
      </c>
      <c r="C40" s="15">
        <v>1.2205326428364298</v>
      </c>
      <c r="D40" s="14">
        <v>128.16</v>
      </c>
      <c r="E40" s="15">
        <f t="shared" si="1"/>
        <v>421.71767028627835</v>
      </c>
      <c r="F40" s="15">
        <f t="shared" si="0"/>
        <v>2.0124697827061198</v>
      </c>
    </row>
    <row r="41" spans="1:6" x14ac:dyDescent="0.25">
      <c r="A41" s="16" t="s">
        <v>41</v>
      </c>
      <c r="B41" s="17">
        <v>146.03399999999999</v>
      </c>
      <c r="C41" s="18">
        <v>1.4187443452884518</v>
      </c>
      <c r="D41" s="17">
        <v>149.19</v>
      </c>
      <c r="E41" s="18">
        <f t="shared" si="1"/>
        <v>490.91806515301084</v>
      </c>
      <c r="F41" s="18">
        <f t="shared" si="0"/>
        <v>2.1611405563088084</v>
      </c>
    </row>
    <row r="42" spans="1:6" x14ac:dyDescent="0.25">
      <c r="A42" s="10" t="s">
        <v>42</v>
      </c>
      <c r="B42" s="11">
        <v>78.594899999999996</v>
      </c>
      <c r="C42" s="12">
        <v>0.76356238919369013</v>
      </c>
      <c r="D42" s="11">
        <v>92.99</v>
      </c>
      <c r="E42" s="12">
        <f t="shared" si="1"/>
        <v>305.98881210924645</v>
      </c>
      <c r="F42" s="12">
        <f t="shared" si="0"/>
        <v>18.315565004854008</v>
      </c>
    </row>
    <row r="43" spans="1:6" x14ac:dyDescent="0.25">
      <c r="A43" s="13" t="s">
        <v>43</v>
      </c>
      <c r="B43" s="14">
        <v>3.5089999999999999</v>
      </c>
      <c r="C43" s="15">
        <v>3.4090512535554576E-2</v>
      </c>
      <c r="D43" s="14">
        <v>3.5619710000000002</v>
      </c>
      <c r="E43" s="15">
        <f t="shared" si="1"/>
        <v>11.720865416255348</v>
      </c>
      <c r="F43" s="15">
        <f t="shared" si="0"/>
        <v>1.5095753776004699</v>
      </c>
    </row>
    <row r="44" spans="1:6" x14ac:dyDescent="0.25">
      <c r="A44" s="16" t="s">
        <v>44</v>
      </c>
      <c r="B44" s="17">
        <v>30.596499999999999</v>
      </c>
      <c r="C44" s="18">
        <v>0.29725003328415378</v>
      </c>
      <c r="D44" s="17">
        <v>31.214402</v>
      </c>
      <c r="E44" s="18">
        <f t="shared" si="1"/>
        <v>102.71274103323462</v>
      </c>
      <c r="F44" s="18">
        <f t="shared" si="0"/>
        <v>2.019518572385735</v>
      </c>
    </row>
    <row r="45" spans="1:6" x14ac:dyDescent="0.25">
      <c r="A45" s="10" t="s">
        <v>45</v>
      </c>
      <c r="B45" s="11">
        <v>5.3689</v>
      </c>
      <c r="C45" s="12">
        <v>5.2159747150794807E-2</v>
      </c>
      <c r="D45" s="11">
        <v>5.6136460000000001</v>
      </c>
      <c r="E45" s="12">
        <f t="shared" si="1"/>
        <v>18.472017110891741</v>
      </c>
      <c r="F45" s="12">
        <f t="shared" si="0"/>
        <v>4.558587420141933</v>
      </c>
    </row>
    <row r="46" spans="1:6" x14ac:dyDescent="0.25">
      <c r="A46" s="13" t="s">
        <v>46</v>
      </c>
      <c r="B46" s="14">
        <v>34.4099</v>
      </c>
      <c r="C46" s="15">
        <v>0.33429784191997142</v>
      </c>
      <c r="D46" s="14">
        <f>21.958434+13.299947</f>
        <v>35.258381</v>
      </c>
      <c r="E46" s="15">
        <f t="shared" si="1"/>
        <v>116.01968081605791</v>
      </c>
      <c r="F46" s="15">
        <f t="shared" si="0"/>
        <v>2.4658048991714594</v>
      </c>
    </row>
    <row r="47" spans="1:6" x14ac:dyDescent="0.25">
      <c r="A47" s="16" t="s">
        <v>47</v>
      </c>
      <c r="B47" s="17">
        <v>60.806899999999999</v>
      </c>
      <c r="C47" s="18">
        <v>0.59074904152129204</v>
      </c>
      <c r="D47" s="17">
        <v>62.646802000000001</v>
      </c>
      <c r="E47" s="18">
        <f t="shared" si="1"/>
        <v>206.14281671602501</v>
      </c>
      <c r="F47" s="18">
        <f t="shared" si="0"/>
        <v>3.0258112155034951</v>
      </c>
    </row>
    <row r="48" spans="1:6" x14ac:dyDescent="0.25">
      <c r="A48" s="13" t="s">
        <v>48</v>
      </c>
      <c r="B48" s="14">
        <v>21.6585</v>
      </c>
      <c r="C48" s="15">
        <v>0.21041589220612963</v>
      </c>
      <c r="D48" s="14">
        <v>21.880192000000001</v>
      </c>
      <c r="E48" s="15">
        <f t="shared" si="1"/>
        <v>71.997999341888786</v>
      </c>
      <c r="F48" s="15">
        <f t="shared" si="0"/>
        <v>1.0235796569476321</v>
      </c>
    </row>
    <row r="49" spans="1:6" x14ac:dyDescent="0.25">
      <c r="A49" s="16" t="s">
        <v>49</v>
      </c>
      <c r="B49" s="17">
        <v>10.559799999999999</v>
      </c>
      <c r="C49" s="18">
        <v>0.1025901950051152</v>
      </c>
      <c r="D49" s="17">
        <v>10.038593000000001</v>
      </c>
      <c r="E49" s="18">
        <f t="shared" si="1"/>
        <v>33.032553471536694</v>
      </c>
      <c r="F49" s="18">
        <f t="shared" si="0"/>
        <v>-4.9357658288982549</v>
      </c>
    </row>
    <row r="50" spans="1:6" x14ac:dyDescent="0.25">
      <c r="A50" s="10" t="s">
        <v>50</v>
      </c>
      <c r="B50" s="11">
        <v>86.928699999999992</v>
      </c>
      <c r="C50" s="12">
        <v>0.84452662782828813</v>
      </c>
      <c r="D50" s="11">
        <v>89.45</v>
      </c>
      <c r="E50" s="12">
        <f t="shared" si="1"/>
        <v>294.34024350115169</v>
      </c>
      <c r="F50" s="12">
        <f t="shared" si="0"/>
        <v>2.9004229903357697</v>
      </c>
    </row>
    <row r="51" spans="1:6" x14ac:dyDescent="0.25">
      <c r="A51" s="19" t="s">
        <v>51</v>
      </c>
      <c r="B51" s="20">
        <v>10293.186400000002</v>
      </c>
      <c r="C51" s="21">
        <v>100</v>
      </c>
      <c r="D51" s="20">
        <v>10859.22</v>
      </c>
      <c r="E51" s="21">
        <v>100</v>
      </c>
      <c r="F51" s="21">
        <f>(D51*100/B51)-100</f>
        <v>5.4991095857352548</v>
      </c>
    </row>
    <row r="52" spans="1:6" ht="17.25" x14ac:dyDescent="0.25">
      <c r="A52" s="22" t="s">
        <v>52</v>
      </c>
      <c r="B52" s="22"/>
      <c r="C52" s="22"/>
      <c r="D52" s="22"/>
      <c r="E52" s="22"/>
      <c r="F52" s="22"/>
    </row>
    <row r="53" spans="1:6" x14ac:dyDescent="0.25">
      <c r="A53" s="22" t="s">
        <v>53</v>
      </c>
      <c r="B53" s="22"/>
      <c r="C53" s="22"/>
      <c r="D53" s="22"/>
      <c r="E53" s="22"/>
      <c r="F53" s="22"/>
    </row>
  </sheetData>
  <mergeCells count="6">
    <mergeCell ref="A4:F4"/>
    <mergeCell ref="A5:F5"/>
    <mergeCell ref="A7:F7"/>
    <mergeCell ref="A8:A9"/>
    <mergeCell ref="C8:C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1.8.1-10</vt:lpstr>
      <vt:lpstr>'1.8.1-10'!Área_de_impresión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2019-06-25T11:31:23Z</dcterms:modified>
</cp:coreProperties>
</file>