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8\1.8.2\1.8.2.1\"/>
    </mc:Choice>
  </mc:AlternateContent>
  <xr:revisionPtr revIDLastSave="0" documentId="13_ncr:1_{BBBF0343-0871-4AA6-9373-70DAEA6111E4}" xr6:coauthVersionLast="43" xr6:coauthVersionMax="43" xr10:uidLastSave="{00000000-0000-0000-0000-000000000000}"/>
  <bookViews>
    <workbookView xWindow="-120" yWindow="-120" windowWidth="29040" windowHeight="17640" tabRatio="621" xr2:uid="{00000000-000D-0000-FFFF-FFFF00000000}"/>
  </bookViews>
  <sheets>
    <sheet name="1.8.2-5" sheetId="15" r:id="rId1"/>
    <sheet name="Histórico" sheetId="5" r:id="rId2"/>
    <sheet name="Hoja1" sheetId="14" r:id="rId3"/>
  </sheets>
  <definedNames>
    <definedName name="_xlnm.Print_Area" localSheetId="0">'1.8.2-5'!$A$1:$F$23</definedName>
    <definedName name="_xlnm.Print_Area" localSheetId="1">Histórico!$A$1:$S$22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5" l="1"/>
  <c r="F12" i="15"/>
  <c r="F13" i="15"/>
  <c r="F14" i="15"/>
  <c r="F15" i="15"/>
  <c r="F16" i="15"/>
  <c r="F17" i="15"/>
  <c r="F18" i="15"/>
  <c r="F19" i="15"/>
  <c r="F20" i="15"/>
  <c r="F21" i="15"/>
  <c r="F22" i="15"/>
  <c r="F23" i="15"/>
  <c r="F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10" i="15"/>
</calcChain>
</file>

<file path=xl/sharedStrings.xml><?xml version="1.0" encoding="utf-8"?>
<sst xmlns="http://schemas.openxmlformats.org/spreadsheetml/2006/main" count="54" uniqueCount="25">
  <si>
    <t>%</t>
  </si>
  <si>
    <t xml:space="preserve">VII. Transferencias de capital  </t>
  </si>
  <si>
    <t xml:space="preserve">VIII. Activos Financieros  </t>
  </si>
  <si>
    <t xml:space="preserve">IX. Pasivos Financieros  </t>
  </si>
  <si>
    <t xml:space="preserve">I. Gastos de personal  </t>
  </si>
  <si>
    <t>II. Gastos en bienes corrientes y servicios</t>
  </si>
  <si>
    <t xml:space="preserve">III. Gastos financieros  </t>
  </si>
  <si>
    <t xml:space="preserve">IV. Transferencias corrientes  </t>
  </si>
  <si>
    <t>V. Fondo de Contingencia</t>
  </si>
  <si>
    <t>Total Operaciones corrientes</t>
  </si>
  <si>
    <t xml:space="preserve">VI. Inversiones Reales  </t>
  </si>
  <si>
    <t>Total Operaciones de Capital</t>
  </si>
  <si>
    <t>Total Operaciones no Financieras</t>
  </si>
  <si>
    <t>Total Operaciones Financieras</t>
  </si>
  <si>
    <t>Total General</t>
  </si>
  <si>
    <t xml:space="preserve">% var. </t>
  </si>
  <si>
    <t>Cuadro 1.8.2-5</t>
  </si>
  <si>
    <t>Fuente:  Ministerio de Hacienda y Función Pública.</t>
  </si>
  <si>
    <t>CES. Informe de Situación Económica y Social de Castilla y León en 2018</t>
  </si>
  <si>
    <t>Presupuestos Consolidados de las Diputaciones Provinciales de Castilla y León, 2017-2018</t>
  </si>
  <si>
    <t>17-18</t>
  </si>
  <si>
    <t>Fuente:  Ministerio de Hacienda.</t>
  </si>
  <si>
    <t>Presupuestos Consolidados de las Diputaciones Provinciales de Castilla y León, 2009-2018. Gastos (millones de euros). Clasificación Económica</t>
  </si>
  <si>
    <t>Gastos. Clasificación Económica</t>
  </si>
  <si>
    <t xml:space="preserve"> (millones de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</si>
</sst>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rgb="FFFF0000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8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4" fillId="3" borderId="0" xfId="2" applyFont="1"/>
    <xf numFmtId="0" fontId="6" fillId="0" borderId="0" xfId="0" applyFont="1"/>
    <xf numFmtId="0" fontId="3" fillId="2" borderId="0" xfId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 indent="2"/>
    </xf>
    <xf numFmtId="0" fontId="1" fillId="4" borderId="0" xfId="3" applyAlignment="1">
      <alignment horizontal="justify" vertical="center"/>
    </xf>
    <xf numFmtId="164" fontId="1" fillId="4" borderId="0" xfId="3" applyNumberFormat="1" applyAlignment="1">
      <alignment horizontal="right" vertical="center"/>
    </xf>
    <xf numFmtId="164" fontId="1" fillId="4" borderId="0" xfId="3" applyNumberFormat="1" applyAlignment="1">
      <alignment horizontal="right" vertical="center" indent="2"/>
    </xf>
    <xf numFmtId="4" fontId="4" fillId="0" borderId="0" xfId="0" applyNumberFormat="1" applyFont="1" applyAlignment="1">
      <alignment horizontal="right" vertical="center"/>
    </xf>
    <xf numFmtId="4" fontId="1" fillId="4" borderId="0" xfId="3" applyNumberFormat="1" applyAlignment="1">
      <alignment horizontal="right" vertical="center"/>
    </xf>
    <xf numFmtId="4" fontId="4" fillId="0" borderId="0" xfId="0" applyNumberFormat="1" applyFont="1" applyAlignment="1">
      <alignment horizontal="right" vertical="center" indent="1"/>
    </xf>
    <xf numFmtId="4" fontId="1" fillId="4" borderId="0" xfId="3" applyNumberFormat="1" applyAlignment="1">
      <alignment horizontal="right" vertical="center" indent="1"/>
    </xf>
    <xf numFmtId="2" fontId="4" fillId="0" borderId="0" xfId="0" applyNumberFormat="1" applyFont="1" applyAlignment="1">
      <alignment horizontal="right" vertical="center"/>
    </xf>
    <xf numFmtId="2" fontId="1" fillId="4" borderId="0" xfId="3" applyNumberFormat="1" applyAlignment="1">
      <alignment horizontal="right" vertical="center"/>
    </xf>
    <xf numFmtId="0" fontId="1" fillId="0" borderId="0" xfId="0" applyFont="1"/>
    <xf numFmtId="0" fontId="4" fillId="5" borderId="0" xfId="0" applyFont="1" applyFill="1" applyAlignment="1">
      <alignment horizontal="justify" vertical="center"/>
    </xf>
    <xf numFmtId="0" fontId="4" fillId="6" borderId="0" xfId="3" applyFont="1" applyFill="1" applyAlignment="1">
      <alignment horizontal="justify" vertical="center"/>
    </xf>
    <xf numFmtId="0" fontId="3" fillId="2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Alignment="1">
      <alignment vertical="center"/>
    </xf>
    <xf numFmtId="0" fontId="4" fillId="3" borderId="0" xfId="2" applyFont="1" applyAlignment="1">
      <alignment vertical="center"/>
    </xf>
    <xf numFmtId="4" fontId="4" fillId="5" borderId="0" xfId="0" applyNumberFormat="1" applyFont="1" applyFill="1" applyAlignment="1">
      <alignment horizontal="right" vertical="center" indent="1"/>
    </xf>
    <xf numFmtId="4" fontId="4" fillId="6" borderId="0" xfId="3" applyNumberFormat="1" applyFont="1" applyFill="1" applyAlignment="1">
      <alignment horizontal="right" vertical="center" indent="1"/>
    </xf>
    <xf numFmtId="4" fontId="4" fillId="4" borderId="0" xfId="3" applyNumberFormat="1" applyFont="1" applyAlignment="1">
      <alignment horizontal="right" vertical="center" indent="1"/>
    </xf>
    <xf numFmtId="164" fontId="4" fillId="5" borderId="0" xfId="0" applyNumberFormat="1" applyFont="1" applyFill="1" applyAlignment="1">
      <alignment horizontal="right" vertical="center" indent="2"/>
    </xf>
    <xf numFmtId="164" fontId="4" fillId="6" borderId="0" xfId="3" applyNumberFormat="1" applyFont="1" applyFill="1" applyAlignment="1">
      <alignment horizontal="right" vertical="center" indent="2"/>
    </xf>
    <xf numFmtId="164" fontId="4" fillId="4" borderId="0" xfId="3" applyNumberFormat="1" applyFont="1" applyAlignment="1">
      <alignment horizontal="right" vertical="center" indent="2"/>
    </xf>
    <xf numFmtId="0" fontId="4" fillId="4" borderId="0" xfId="3" applyFont="1" applyAlignment="1">
      <alignment horizontal="left" vertical="center" indent="2"/>
    </xf>
    <xf numFmtId="0" fontId="4" fillId="3" borderId="0" xfId="2" applyFont="1" applyAlignment="1">
      <alignment horizontal="left" vertical="center" indent="2"/>
    </xf>
    <xf numFmtId="4" fontId="4" fillId="3" borderId="0" xfId="2" applyNumberFormat="1" applyFont="1" applyAlignment="1">
      <alignment horizontal="right" vertical="center" indent="1"/>
    </xf>
    <xf numFmtId="164" fontId="4" fillId="3" borderId="0" xfId="2" applyNumberFormat="1" applyFont="1" applyAlignment="1">
      <alignment horizontal="right" vertical="center" indent="2"/>
    </xf>
    <xf numFmtId="0" fontId="3" fillId="2" borderId="0" xfId="1" applyFont="1" applyAlignment="1">
      <alignment horizontal="right" vertical="center" indent="1"/>
    </xf>
    <xf numFmtId="0" fontId="3" fillId="2" borderId="0" xfId="1" applyFont="1" applyAlignment="1">
      <alignment horizontal="center" vertical="center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62">
    <dxf>
      <font>
        <strike val="0"/>
        <outline val="0"/>
        <shadow val="0"/>
        <u val="none"/>
        <vertAlign val="baseline"/>
        <sz val="11"/>
        <name val="Myriad Pro"/>
        <scheme val="none"/>
      </font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right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86EC2C-6291-4CB6-9880-81F3BD690FAC}" name="Tabla52" displayName="Tabla52" ref="A10:F23" headerRowCount="0" totalsRowShown="0" headerRowDxfId="61" dataDxfId="60" tableBorderDxfId="59">
  <tableColumns count="6">
    <tableColumn id="1" xr3:uid="{AF87A7C2-E2AB-465F-8F67-09E425DB5C93}" name="Columna1" headerRowDxfId="58" dataDxfId="57"/>
    <tableColumn id="10" xr3:uid="{8CA0BF13-E5F4-4A54-B016-DEFEC73F0914}" name="Columna10" headerRowDxfId="56" dataDxfId="55" dataCellStyle="20% - Énfasis1"/>
    <tableColumn id="13" xr3:uid="{8E93551F-CF42-4903-B9AC-2A7DAE588BA9}" name="Columna13" headerRowDxfId="54" dataDxfId="53" dataCellStyle="20% - Énfasis1"/>
    <tableColumn id="7" xr3:uid="{67888621-4E3E-44FE-9E36-624B2DF56DEA}" name="Columna7" headerRowDxfId="52" dataDxfId="51" dataCellStyle="40% - Énfasis1"/>
    <tableColumn id="21" xr3:uid="{4B471F05-4E0C-41CF-8216-FD184F283CB5}" name="Columna21" headerRowDxfId="50" dataDxfId="49" dataCellStyle="40% - Énfasis1"/>
    <tableColumn id="22" xr3:uid="{C1B629A0-294F-47E6-B7FB-A77E971DA84E}" name="Columna22" headerRowDxfId="48" dataDxfId="47" dataCellStyle="40% - Énfasis1">
      <calculatedColumnFormula>(Tabla52[[#This Row],[Columna7]]*100/Tabla52[[#This Row],[Columna10]])-100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a5" displayName="Tabla5" ref="A8:V21" headerRowCount="0" totalsRowShown="0" headerRowDxfId="46" dataDxfId="45" tableBorderDxfId="44">
  <tableColumns count="22">
    <tableColumn id="1" xr3:uid="{00000000-0010-0000-0000-000001000000}" name="Columna1" headerRowDxfId="43" dataDxfId="42"/>
    <tableColumn id="5" xr3:uid="{00000000-0010-0000-0000-000005000000}" name="Columna5" headerRowDxfId="41" dataDxfId="40" dataCellStyle="40% - Énfasis1"/>
    <tableColumn id="6" xr3:uid="{00000000-0010-0000-0000-000006000000}" name="Columna6" headerRowDxfId="39" dataDxfId="38" dataCellStyle="40% - Énfasis1"/>
    <tableColumn id="8" xr3:uid="{00000000-0010-0000-0000-000008000000}" name="Columna8" headerRowDxfId="37" dataDxfId="36" dataCellStyle="40% - Énfasis1"/>
    <tableColumn id="9" xr3:uid="{00000000-0010-0000-0000-000009000000}" name="Columna9" headerRowDxfId="35" dataDxfId="34" dataCellStyle="40% - Énfasis1"/>
    <tableColumn id="11" xr3:uid="{00000000-0010-0000-0000-00000B000000}" name="Columna11" headerRowDxfId="33" dataDxfId="32" dataCellStyle="40% - Énfasis1"/>
    <tableColumn id="12" xr3:uid="{00000000-0010-0000-0000-00000C000000}" name="Columna12" headerRowDxfId="31" dataDxfId="30" dataCellStyle="40% - Énfasis1"/>
    <tableColumn id="14" xr3:uid="{00000000-0010-0000-0000-00000E000000}" name="Columna14" headerRowDxfId="29" dataDxfId="28" dataCellStyle="40% - Énfasis1"/>
    <tableColumn id="15" xr3:uid="{00000000-0010-0000-0000-00000F000000}" name="Columna15" headerRowDxfId="27" dataDxfId="26" dataCellStyle="40% - Énfasis1"/>
    <tableColumn id="17" xr3:uid="{00000000-0010-0000-0000-000011000000}" name="Columna17" headerRowDxfId="25" dataDxfId="24" dataCellStyle="40% - Énfasis1"/>
    <tableColumn id="18" xr3:uid="{00000000-0010-0000-0000-000012000000}" name="Columna18" headerRowDxfId="23" dataDxfId="22" dataCellStyle="40% - Énfasis1"/>
    <tableColumn id="20" xr3:uid="{00000000-0010-0000-0000-000014000000}" name="Columna20" headerRowDxfId="21" dataDxfId="20" dataCellStyle="40% - Énfasis1"/>
    <tableColumn id="4" xr3:uid="{00000000-0010-0000-0000-000004000000}" name="Columna4" headerRowDxfId="19" dataDxfId="18" dataCellStyle="40% - Énfasis1"/>
    <tableColumn id="3" xr3:uid="{00000000-0010-0000-0000-000003000000}" name="Columna3" headerRowDxfId="17" dataDxfId="16" dataCellStyle="40% - Énfasis1"/>
    <tableColumn id="2" xr3:uid="{00000000-0010-0000-0000-000002000000}" name="Columna2" headerRowDxfId="15" dataDxfId="14" dataCellStyle="40% - Énfasis1"/>
    <tableColumn id="10" xr3:uid="{00000000-0010-0000-0000-00000A000000}" name="Columna10" headerRowDxfId="13" dataDxfId="12" dataCellStyle="20% - Énfasis1"/>
    <tableColumn id="13" xr3:uid="{00000000-0010-0000-0000-00000D000000}" name="Columna13" headerRowDxfId="11" dataDxfId="10" dataCellStyle="20% - Énfasis1"/>
    <tableColumn id="7" xr3:uid="{00000000-0010-0000-0000-000007000000}" name="Columna7" headerRowDxfId="9" dataDxfId="8" dataCellStyle="40% - Énfasis1"/>
    <tableColumn id="21" xr3:uid="{00000000-0010-0000-0000-000015000000}" name="Columna21" headerRowDxfId="7" dataDxfId="6" dataCellStyle="40% - Énfasis1"/>
    <tableColumn id="23" xr3:uid="{0EB66D91-FDCC-42E0-8884-90032DA18A1F}" name="Columna23" headerRowDxfId="5" dataDxfId="4" dataCellStyle="20% - Énfasis1"/>
    <tableColumn id="24" xr3:uid="{FEC78B1A-269B-456D-8DBB-73B997CD9D66}" name="Columna24" headerRowDxfId="3" dataDxfId="2" dataCellStyle="20% - Énfasis1"/>
    <tableColumn id="25" xr3:uid="{F612493D-DE61-4965-91F3-AABE6B2A4935}" name="Columna25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1970-9128-4619-B8CF-84A730C8900D}">
  <sheetPr>
    <pageSetUpPr fitToPage="1"/>
  </sheetPr>
  <dimension ref="A1:N31"/>
  <sheetViews>
    <sheetView tabSelected="1" zoomScale="110" zoomScaleNormal="110" workbookViewId="0">
      <selection activeCell="C26" sqref="C26"/>
    </sheetView>
  </sheetViews>
  <sheetFormatPr baseColWidth="10" defaultRowHeight="15" x14ac:dyDescent="0.25"/>
  <cols>
    <col min="1" max="1" width="40" style="19" customWidth="1"/>
    <col min="2" max="2" width="10.7109375" style="19" customWidth="1"/>
    <col min="3" max="3" width="8.7109375" style="19" customWidth="1"/>
    <col min="4" max="4" width="10.7109375" style="19" customWidth="1"/>
    <col min="5" max="5" width="8.7109375" style="19" customWidth="1"/>
    <col min="6" max="6" width="9.140625" style="19" customWidth="1"/>
    <col min="7" max="16384" width="11.42578125" style="19"/>
  </cols>
  <sheetData>
    <row r="1" spans="1:14" ht="19.5" customHeight="1" x14ac:dyDescent="0.25">
      <c r="A1" s="22" t="s">
        <v>18</v>
      </c>
      <c r="B1" s="22"/>
      <c r="C1" s="22"/>
      <c r="D1" s="22"/>
      <c r="E1" s="22"/>
      <c r="F1" s="22"/>
      <c r="G1" s="23"/>
      <c r="H1" s="23"/>
      <c r="I1" s="23"/>
      <c r="J1" s="2"/>
      <c r="K1" s="2"/>
      <c r="L1" s="2"/>
      <c r="M1" s="2"/>
      <c r="N1" s="2"/>
    </row>
    <row r="2" spans="1:14" x14ac:dyDescent="0.25">
      <c r="A2" s="23"/>
      <c r="B2" s="23"/>
      <c r="C2" s="23"/>
      <c r="D2" s="23"/>
      <c r="E2" s="23"/>
      <c r="F2" s="23"/>
      <c r="G2" s="23"/>
      <c r="H2" s="23"/>
      <c r="I2" s="23"/>
      <c r="J2" s="2"/>
      <c r="K2" s="2"/>
      <c r="L2" s="2"/>
      <c r="M2" s="2"/>
      <c r="N2" s="2"/>
    </row>
    <row r="3" spans="1:14" x14ac:dyDescent="0.25">
      <c r="A3" s="24" t="s">
        <v>16</v>
      </c>
      <c r="B3" s="25"/>
      <c r="C3" s="25"/>
      <c r="D3" s="25"/>
      <c r="E3" s="25"/>
      <c r="F3" s="25"/>
      <c r="G3" s="23"/>
      <c r="H3" s="23"/>
      <c r="I3" s="23"/>
      <c r="J3" s="2"/>
      <c r="K3" s="2"/>
      <c r="L3" s="2"/>
      <c r="M3" s="2"/>
      <c r="N3" s="2"/>
    </row>
    <row r="4" spans="1:14" x14ac:dyDescent="0.25">
      <c r="A4" s="24" t="s">
        <v>19</v>
      </c>
      <c r="B4" s="25"/>
      <c r="C4" s="25"/>
      <c r="D4" s="25"/>
      <c r="E4" s="25"/>
      <c r="F4" s="25"/>
      <c r="G4" s="23"/>
      <c r="H4" s="23"/>
      <c r="I4" s="23"/>
      <c r="J4" s="2"/>
      <c r="K4" s="2"/>
      <c r="L4" s="2"/>
      <c r="M4" s="2"/>
      <c r="N4" s="2"/>
    </row>
    <row r="5" spans="1:14" x14ac:dyDescent="0.25">
      <c r="A5" s="24" t="s">
        <v>23</v>
      </c>
      <c r="B5" s="25"/>
      <c r="C5" s="25"/>
      <c r="D5" s="25"/>
      <c r="E5" s="25"/>
      <c r="F5" s="25"/>
      <c r="G5" s="23"/>
      <c r="H5" s="23"/>
      <c r="I5" s="23"/>
      <c r="J5" s="2"/>
      <c r="K5" s="2"/>
      <c r="L5" s="2"/>
      <c r="M5" s="2"/>
      <c r="N5" s="2"/>
    </row>
    <row r="6" spans="1:14" x14ac:dyDescent="0.25">
      <c r="A6" s="24" t="s">
        <v>24</v>
      </c>
      <c r="B6" s="25"/>
      <c r="C6" s="25"/>
      <c r="D6" s="25"/>
      <c r="E6" s="25"/>
      <c r="F6" s="25"/>
      <c r="G6" s="23"/>
      <c r="H6" s="23"/>
      <c r="I6" s="23"/>
      <c r="J6" s="2"/>
      <c r="K6" s="2"/>
      <c r="L6" s="2"/>
      <c r="M6" s="2"/>
      <c r="N6" s="2"/>
    </row>
    <row r="7" spans="1:14" x14ac:dyDescent="0.25">
      <c r="A7" s="23"/>
      <c r="B7" s="23"/>
      <c r="C7" s="23"/>
      <c r="D7" s="23"/>
      <c r="E7" s="23"/>
      <c r="F7" s="23"/>
      <c r="G7" s="23"/>
      <c r="H7" s="23"/>
      <c r="I7" s="23"/>
      <c r="J7" s="2"/>
      <c r="K7" s="2"/>
      <c r="L7" s="2"/>
      <c r="M7" s="2"/>
      <c r="N7" s="2"/>
    </row>
    <row r="8" spans="1:14" ht="24.75" customHeight="1" x14ac:dyDescent="0.25">
      <c r="A8" s="23"/>
      <c r="B8" s="36">
        <v>2017</v>
      </c>
      <c r="C8" s="37" t="s">
        <v>0</v>
      </c>
      <c r="D8" s="36">
        <v>2018</v>
      </c>
      <c r="E8" s="37" t="s">
        <v>0</v>
      </c>
      <c r="F8" s="6" t="s">
        <v>15</v>
      </c>
      <c r="G8" s="23"/>
      <c r="H8" s="23"/>
      <c r="I8" s="23"/>
      <c r="J8" s="2"/>
      <c r="K8" s="2"/>
      <c r="L8" s="2"/>
      <c r="M8" s="2"/>
      <c r="N8" s="2"/>
    </row>
    <row r="9" spans="1:14" ht="17.25" customHeight="1" x14ac:dyDescent="0.25">
      <c r="A9" s="23"/>
      <c r="B9" s="36"/>
      <c r="C9" s="37"/>
      <c r="D9" s="36"/>
      <c r="E9" s="37"/>
      <c r="F9" s="6" t="s">
        <v>20</v>
      </c>
      <c r="G9" s="23"/>
      <c r="H9" s="23"/>
      <c r="I9" s="23"/>
      <c r="J9" s="2"/>
      <c r="K9" s="2"/>
      <c r="L9" s="2"/>
      <c r="M9" s="2"/>
      <c r="N9" s="2"/>
    </row>
    <row r="10" spans="1:14" ht="18.95" customHeight="1" x14ac:dyDescent="0.25">
      <c r="A10" s="20" t="s">
        <v>4</v>
      </c>
      <c r="B10" s="26">
        <v>246.52020213000003</v>
      </c>
      <c r="C10" s="29">
        <v>33.022966130582326</v>
      </c>
      <c r="D10" s="26">
        <v>254.125</v>
      </c>
      <c r="E10" s="29">
        <f>Tabla52[[#This Row],[Columna7]]*100/D$23</f>
        <v>33.527494854609742</v>
      </c>
      <c r="F10" s="29">
        <f>(Tabla52[[#This Row],[Columna7]]*100/Tabla52[[#This Row],[Columna10]])-100</f>
        <v>3.084857875457061</v>
      </c>
      <c r="G10" s="23"/>
      <c r="H10" s="23"/>
      <c r="I10" s="23"/>
      <c r="J10" s="2"/>
      <c r="K10" s="2"/>
      <c r="L10" s="2"/>
      <c r="M10" s="2"/>
      <c r="N10" s="2"/>
    </row>
    <row r="11" spans="1:14" ht="18.95" customHeight="1" x14ac:dyDescent="0.25">
      <c r="A11" s="21" t="s">
        <v>5</v>
      </c>
      <c r="B11" s="27">
        <v>176.73631923000002</v>
      </c>
      <c r="C11" s="30">
        <v>23.67496632547109</v>
      </c>
      <c r="D11" s="27">
        <v>187.809</v>
      </c>
      <c r="E11" s="30">
        <f>Tabla52[[#This Row],[Columna7]]*100/D$23</f>
        <v>24.778220486569214</v>
      </c>
      <c r="F11" s="30">
        <f>(Tabla52[[#This Row],[Columna7]]*100/Tabla52[[#This Row],[Columna10]])-100</f>
        <v>6.2650850816861805</v>
      </c>
      <c r="G11" s="23"/>
      <c r="H11" s="23"/>
      <c r="I11" s="23"/>
      <c r="J11" s="2"/>
      <c r="K11" s="2"/>
      <c r="L11" s="2"/>
      <c r="M11" s="2"/>
      <c r="N11" s="2"/>
    </row>
    <row r="12" spans="1:14" ht="18.95" customHeight="1" x14ac:dyDescent="0.25">
      <c r="A12" s="20" t="s">
        <v>6</v>
      </c>
      <c r="B12" s="26">
        <v>2.58576615</v>
      </c>
      <c r="C12" s="29">
        <v>0.34638000153848186</v>
      </c>
      <c r="D12" s="26">
        <v>1.6459999999999999</v>
      </c>
      <c r="E12" s="29">
        <f>Tabla52[[#This Row],[Columna7]]*100/D$23</f>
        <v>0.21716185550688688</v>
      </c>
      <c r="F12" s="29">
        <f>(Tabla52[[#This Row],[Columna7]]*100/Tabla52[[#This Row],[Columna10]])-100</f>
        <v>-36.343818252860956</v>
      </c>
      <c r="G12" s="23"/>
      <c r="H12" s="23"/>
      <c r="I12" s="23"/>
      <c r="J12" s="2"/>
      <c r="K12" s="2"/>
      <c r="L12" s="2"/>
      <c r="M12" s="2"/>
      <c r="N12" s="2"/>
    </row>
    <row r="13" spans="1:14" ht="18.95" customHeight="1" x14ac:dyDescent="0.25">
      <c r="A13" s="21" t="s">
        <v>7</v>
      </c>
      <c r="B13" s="27">
        <v>90.827670370000007</v>
      </c>
      <c r="C13" s="30">
        <v>12.166950442327249</v>
      </c>
      <c r="D13" s="27">
        <v>93.51</v>
      </c>
      <c r="E13" s="30">
        <f>Tabla52[[#This Row],[Columna7]]*100/D$23</f>
        <v>12.337062641828064</v>
      </c>
      <c r="F13" s="30">
        <f>(Tabla52[[#This Row],[Columna7]]*100/Tabla52[[#This Row],[Columna10]])-100</f>
        <v>2.9532075622694265</v>
      </c>
      <c r="G13" s="23"/>
      <c r="H13" s="23"/>
      <c r="I13" s="23"/>
      <c r="J13" s="2"/>
      <c r="K13" s="2"/>
      <c r="L13" s="2"/>
      <c r="M13" s="2"/>
      <c r="N13" s="2"/>
    </row>
    <row r="14" spans="1:14" ht="18.95" customHeight="1" x14ac:dyDescent="0.25">
      <c r="A14" s="20" t="s">
        <v>8</v>
      </c>
      <c r="B14" s="26">
        <v>1.6310330100000001</v>
      </c>
      <c r="C14" s="29">
        <v>0.21848735877106085</v>
      </c>
      <c r="D14" s="26">
        <v>1.833</v>
      </c>
      <c r="E14" s="29">
        <f>Tabla52[[#This Row],[Columna7]]*100/D$23</f>
        <v>0.2418333421288722</v>
      </c>
      <c r="F14" s="29">
        <f>(Tabla52[[#This Row],[Columna7]]*100/Tabla52[[#This Row],[Columna10]])-100</f>
        <v>12.382765324902877</v>
      </c>
      <c r="G14" s="23"/>
      <c r="H14" s="23"/>
      <c r="I14" s="23"/>
      <c r="J14" s="2"/>
      <c r="K14" s="2"/>
      <c r="L14" s="2"/>
      <c r="M14" s="2"/>
      <c r="N14" s="2"/>
    </row>
    <row r="15" spans="1:14" ht="18.95" customHeight="1" x14ac:dyDescent="0.25">
      <c r="A15" s="32" t="s">
        <v>9</v>
      </c>
      <c r="B15" s="28">
        <v>518.30099088999998</v>
      </c>
      <c r="C15" s="31">
        <v>69.429750258690206</v>
      </c>
      <c r="D15" s="28">
        <v>538.76499999999999</v>
      </c>
      <c r="E15" s="31">
        <f>Tabla52[[#This Row],[Columna7]]*100/D$23</f>
        <v>71.080927753443447</v>
      </c>
      <c r="F15" s="31">
        <f>(Tabla52[[#This Row],[Columna7]]*100/Tabla52[[#This Row],[Columna10]])-100</f>
        <v>3.9482867039980505</v>
      </c>
      <c r="G15" s="23"/>
      <c r="H15" s="23"/>
      <c r="I15" s="23"/>
      <c r="J15" s="2"/>
      <c r="K15" s="2"/>
      <c r="L15" s="2"/>
      <c r="M15" s="2"/>
      <c r="N15" s="2"/>
    </row>
    <row r="16" spans="1:14" ht="18.95" customHeight="1" x14ac:dyDescent="0.25">
      <c r="A16" s="20" t="s">
        <v>10</v>
      </c>
      <c r="B16" s="26">
        <v>75.154378130000012</v>
      </c>
      <c r="C16" s="29">
        <v>10.067412171937146</v>
      </c>
      <c r="D16" s="26">
        <v>82.120999999999995</v>
      </c>
      <c r="E16" s="29">
        <f>Tabla52[[#This Row],[Columna7]]*100/D$23</f>
        <v>10.83447675339068</v>
      </c>
      <c r="F16" s="29">
        <f>(Tabla52[[#This Row],[Columna7]]*100/Tabla52[[#This Row],[Columna10]])-100</f>
        <v>9.2697485407294806</v>
      </c>
      <c r="G16" s="23"/>
      <c r="H16" s="23"/>
      <c r="I16" s="23"/>
      <c r="J16" s="2"/>
      <c r="K16" s="2"/>
      <c r="L16" s="2"/>
      <c r="M16" s="2"/>
      <c r="N16" s="2"/>
    </row>
    <row r="17" spans="1:14" ht="18.95" customHeight="1" x14ac:dyDescent="0.25">
      <c r="A17" s="21" t="s">
        <v>1</v>
      </c>
      <c r="B17" s="27">
        <v>98.881575649999988</v>
      </c>
      <c r="C17" s="30">
        <v>13.245822838919331</v>
      </c>
      <c r="D17" s="27">
        <v>104.99</v>
      </c>
      <c r="E17" s="30">
        <f>Tabla52[[#This Row],[Columna7]]*100/D$23</f>
        <v>13.851654440867591</v>
      </c>
      <c r="F17" s="30">
        <f>(Tabla52[[#This Row],[Columna7]]*100/Tabla52[[#This Row],[Columna10]])-100</f>
        <v>6.1775151840433011</v>
      </c>
      <c r="G17" s="23"/>
      <c r="H17" s="23"/>
      <c r="I17" s="23"/>
      <c r="J17" s="2"/>
      <c r="K17" s="2"/>
      <c r="L17" s="2"/>
      <c r="M17" s="2"/>
      <c r="N17" s="2"/>
    </row>
    <row r="18" spans="1:14" ht="18.95" customHeight="1" x14ac:dyDescent="0.25">
      <c r="A18" s="32" t="s">
        <v>11</v>
      </c>
      <c r="B18" s="28">
        <v>174.03595377999997</v>
      </c>
      <c r="C18" s="31">
        <v>23.313235010856474</v>
      </c>
      <c r="D18" s="28">
        <v>187.11099999999999</v>
      </c>
      <c r="E18" s="31">
        <f>Tabla52[[#This Row],[Columna7]]*100/D$23</f>
        <v>24.68613119425827</v>
      </c>
      <c r="F18" s="31">
        <f>(Tabla52[[#This Row],[Columna7]]*100/Tabla52[[#This Row],[Columna10]])-100</f>
        <v>7.5128419938608033</v>
      </c>
      <c r="G18" s="23"/>
      <c r="H18" s="23"/>
      <c r="I18" s="23"/>
      <c r="J18" s="2"/>
      <c r="K18" s="2"/>
      <c r="L18" s="2"/>
      <c r="M18" s="2"/>
      <c r="N18" s="2"/>
    </row>
    <row r="19" spans="1:14" ht="18.95" customHeight="1" x14ac:dyDescent="0.25">
      <c r="A19" s="32" t="s">
        <v>12</v>
      </c>
      <c r="B19" s="28">
        <v>692.33694466999998</v>
      </c>
      <c r="C19" s="31">
        <v>92.742985269546679</v>
      </c>
      <c r="D19" s="28">
        <v>725.875</v>
      </c>
      <c r="E19" s="31">
        <f>Tabla52[[#This Row],[Columna7]]*100/D$23</f>
        <v>95.766927014618176</v>
      </c>
      <c r="F19" s="31">
        <f>(Tabla52[[#This Row],[Columna7]]*100/Tabla52[[#This Row],[Columna10]])-100</f>
        <v>4.8441810867085593</v>
      </c>
      <c r="G19" s="23"/>
      <c r="H19" s="23"/>
      <c r="I19" s="23"/>
      <c r="J19" s="2"/>
      <c r="K19" s="2"/>
      <c r="L19" s="2"/>
      <c r="M19" s="2"/>
      <c r="N19" s="2"/>
    </row>
    <row r="20" spans="1:14" ht="18.95" customHeight="1" x14ac:dyDescent="0.25">
      <c r="A20" s="20" t="s">
        <v>2</v>
      </c>
      <c r="B20" s="26">
        <v>9.0485503900000008</v>
      </c>
      <c r="C20" s="29">
        <v>1.2121115043636992</v>
      </c>
      <c r="D20" s="26">
        <v>6.2430000000000003</v>
      </c>
      <c r="E20" s="29">
        <f>Tabla52[[#This Row],[Columna7]]*100/D$23</f>
        <v>0.82365824054039793</v>
      </c>
      <c r="F20" s="29">
        <f>(Tabla52[[#This Row],[Columna7]]*100/Tabla52[[#This Row],[Columna10]])-100</f>
        <v>-31.005523195191046</v>
      </c>
      <c r="G20" s="23"/>
      <c r="H20" s="23"/>
      <c r="I20" s="23"/>
      <c r="J20" s="2"/>
      <c r="K20" s="2"/>
      <c r="L20" s="2"/>
      <c r="M20" s="2"/>
      <c r="N20" s="2"/>
    </row>
    <row r="21" spans="1:14" ht="18.95" customHeight="1" x14ac:dyDescent="0.25">
      <c r="A21" s="21" t="s">
        <v>3</v>
      </c>
      <c r="B21" s="27">
        <v>45.125890849999998</v>
      </c>
      <c r="C21" s="30">
        <v>6.0449032260896303</v>
      </c>
      <c r="D21" s="27">
        <v>25.841000000000001</v>
      </c>
      <c r="E21" s="30">
        <f>Tabla52[[#This Row],[Columna7]]*100/D$23</f>
        <v>3.4092828117578762</v>
      </c>
      <c r="F21" s="30">
        <f>(Tabla52[[#This Row],[Columna7]]*100/Tabla52[[#This Row],[Columna10]])-100</f>
        <v>-42.735756539640704</v>
      </c>
      <c r="G21" s="23"/>
      <c r="H21" s="23"/>
      <c r="I21" s="23"/>
      <c r="J21" s="2"/>
      <c r="K21" s="2"/>
      <c r="L21" s="2"/>
      <c r="M21" s="2"/>
      <c r="N21" s="2"/>
    </row>
    <row r="22" spans="1:14" ht="18.95" customHeight="1" x14ac:dyDescent="0.25">
      <c r="A22" s="32" t="s">
        <v>13</v>
      </c>
      <c r="B22" s="28">
        <v>54.17444124</v>
      </c>
      <c r="C22" s="31">
        <v>7.2570147304533306</v>
      </c>
      <c r="D22" s="28">
        <v>32.085000000000001</v>
      </c>
      <c r="E22" s="31">
        <f>Tabla52[[#This Row],[Columna7]]*100/D$23</f>
        <v>4.2330729853818143</v>
      </c>
      <c r="F22" s="31">
        <f>(Tabla52[[#This Row],[Columna7]]*100/Tabla52[[#This Row],[Columna10]])-100</f>
        <v>-40.774654494618282</v>
      </c>
      <c r="G22" s="23"/>
      <c r="H22" s="23"/>
      <c r="I22" s="23"/>
      <c r="J22" s="2"/>
      <c r="K22" s="2"/>
      <c r="L22" s="2"/>
      <c r="M22" s="2"/>
      <c r="N22" s="2"/>
    </row>
    <row r="23" spans="1:14" ht="18.95" customHeight="1" x14ac:dyDescent="0.25">
      <c r="A23" s="33" t="s">
        <v>14</v>
      </c>
      <c r="B23" s="34">
        <v>746.51138590999994</v>
      </c>
      <c r="C23" s="35">
        <v>100</v>
      </c>
      <c r="D23" s="34">
        <v>757.96</v>
      </c>
      <c r="E23" s="35">
        <f>Tabla52[[#This Row],[Columna7]]*100/D$23</f>
        <v>100</v>
      </c>
      <c r="F23" s="35">
        <f>(Tabla52[[#This Row],[Columna7]]*100/Tabla52[[#This Row],[Columna10]])-100</f>
        <v>1.5336154687103942</v>
      </c>
      <c r="G23" s="23"/>
      <c r="H23" s="23"/>
      <c r="I23" s="23"/>
      <c r="J23" s="2"/>
      <c r="K23" s="2"/>
      <c r="L23" s="2"/>
      <c r="M23" s="2"/>
      <c r="N23" s="2"/>
    </row>
    <row r="24" spans="1:14" ht="21" customHeight="1" x14ac:dyDescent="0.25">
      <c r="A24" s="23" t="s">
        <v>21</v>
      </c>
      <c r="B24" s="23"/>
      <c r="C24" s="23"/>
      <c r="D24" s="23"/>
      <c r="E24" s="23"/>
      <c r="F24" s="23"/>
      <c r="G24" s="23"/>
      <c r="H24" s="23"/>
      <c r="I24" s="23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4" x14ac:dyDescent="0.25">
      <c r="A28" s="2"/>
      <c r="B28" s="2"/>
      <c r="C28" s="2"/>
      <c r="D28" s="2"/>
      <c r="E28" s="2"/>
      <c r="F28" s="2"/>
    </row>
    <row r="29" spans="1:14" x14ac:dyDescent="0.25">
      <c r="A29" s="2"/>
      <c r="B29" s="2"/>
      <c r="C29" s="2"/>
      <c r="D29" s="2"/>
      <c r="E29" s="2"/>
      <c r="F29" s="2"/>
    </row>
    <row r="30" spans="1:14" x14ac:dyDescent="0.25">
      <c r="A30" s="2"/>
      <c r="B30" s="2"/>
      <c r="C30" s="2"/>
      <c r="D30" s="2"/>
      <c r="E30" s="2"/>
      <c r="F30" s="2"/>
    </row>
    <row r="31" spans="1:14" x14ac:dyDescent="0.25">
      <c r="A31" s="2"/>
      <c r="B31" s="2"/>
      <c r="C31" s="2"/>
      <c r="D31" s="2"/>
      <c r="E31" s="2"/>
      <c r="F31" s="2"/>
    </row>
  </sheetData>
  <mergeCells count="4">
    <mergeCell ref="B8:B9"/>
    <mergeCell ref="C8:C9"/>
    <mergeCell ref="D8:D9"/>
    <mergeCell ref="E8:E9"/>
  </mergeCells>
  <pageMargins left="0.70866141732283472" right="0.26" top="0.74803149606299213" bottom="0.74803149606299213" header="0.31496062992125984" footer="0.31496062992125984"/>
  <pageSetup paperSize="9" scale="75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"/>
  <sheetViews>
    <sheetView workbookViewId="0">
      <selection activeCell="N30" sqref="N30"/>
    </sheetView>
  </sheetViews>
  <sheetFormatPr baseColWidth="10" defaultRowHeight="15" x14ac:dyDescent="0.25"/>
  <cols>
    <col min="1" max="1" width="47.28515625" customWidth="1"/>
    <col min="2" max="2" width="8.7109375" customWidth="1"/>
    <col min="3" max="3" width="6.7109375" customWidth="1"/>
    <col min="4" max="4" width="8.7109375" customWidth="1"/>
    <col min="5" max="5" width="6.7109375" customWidth="1"/>
    <col min="6" max="6" width="8.7109375" customWidth="1"/>
    <col min="7" max="7" width="6.7109375" customWidth="1"/>
    <col min="8" max="8" width="8.7109375" customWidth="1"/>
    <col min="9" max="9" width="6.7109375" customWidth="1"/>
    <col min="10" max="10" width="8.7109375" customWidth="1"/>
    <col min="11" max="11" width="7.140625" customWidth="1"/>
    <col min="12" max="12" width="8.7109375" customWidth="1"/>
    <col min="13" max="13" width="6.7109375" customWidth="1"/>
    <col min="14" max="14" width="8.7109375" customWidth="1"/>
    <col min="15" max="15" width="6.7109375" customWidth="1"/>
    <col min="16" max="16" width="9" customWidth="1"/>
    <col min="17" max="17" width="6.7109375" customWidth="1"/>
    <col min="18" max="18" width="8.7109375" customWidth="1"/>
    <col min="19" max="19" width="6.7109375" customWidth="1"/>
    <col min="20" max="20" width="8.7109375" customWidth="1"/>
    <col min="21" max="21" width="6.7109375" customWidth="1"/>
    <col min="22" max="22" width="10" customWidth="1"/>
  </cols>
  <sheetData>
    <row r="1" spans="1:22" ht="19.5" customHeight="1" x14ac:dyDescent="0.25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x14ac:dyDescent="0.25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3" t="s">
        <v>22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4"/>
      <c r="R4" s="4"/>
      <c r="S4" s="4"/>
      <c r="T4" s="4"/>
      <c r="U4" s="4"/>
      <c r="V4" s="4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2" ht="24.75" customHeight="1" x14ac:dyDescent="0.25">
      <c r="A6" s="2"/>
      <c r="B6" s="37">
        <v>2009</v>
      </c>
      <c r="C6" s="37" t="s">
        <v>0</v>
      </c>
      <c r="D6" s="37">
        <v>2010</v>
      </c>
      <c r="E6" s="37" t="s">
        <v>0</v>
      </c>
      <c r="F6" s="37">
        <v>2011</v>
      </c>
      <c r="G6" s="37" t="s">
        <v>0</v>
      </c>
      <c r="H6" s="37">
        <v>2012</v>
      </c>
      <c r="I6" s="37" t="s">
        <v>0</v>
      </c>
      <c r="J6" s="37">
        <v>2013</v>
      </c>
      <c r="K6" s="37" t="s">
        <v>0</v>
      </c>
      <c r="L6" s="37">
        <v>2014</v>
      </c>
      <c r="M6" s="37" t="s">
        <v>0</v>
      </c>
      <c r="N6" s="37">
        <v>2015</v>
      </c>
      <c r="O6" s="37" t="s">
        <v>0</v>
      </c>
      <c r="P6" s="37">
        <v>2016</v>
      </c>
      <c r="Q6" s="37" t="s">
        <v>0</v>
      </c>
      <c r="R6" s="37">
        <v>2017</v>
      </c>
      <c r="S6" s="37" t="s">
        <v>0</v>
      </c>
      <c r="T6" s="37">
        <v>2018</v>
      </c>
      <c r="U6" s="37" t="s">
        <v>0</v>
      </c>
      <c r="V6" s="6" t="s">
        <v>15</v>
      </c>
    </row>
    <row r="7" spans="1:22" ht="17.25" customHeight="1" x14ac:dyDescent="0.25">
      <c r="A7" s="2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6" t="s">
        <v>20</v>
      </c>
    </row>
    <row r="8" spans="1:22" ht="21" customHeight="1" x14ac:dyDescent="0.25">
      <c r="A8" s="7" t="s">
        <v>4</v>
      </c>
      <c r="B8" s="15">
        <v>276.15800000000002</v>
      </c>
      <c r="C8" s="8">
        <v>29.4</v>
      </c>
      <c r="D8" s="13">
        <v>274.05500000000001</v>
      </c>
      <c r="E8" s="8">
        <v>31.8</v>
      </c>
      <c r="F8" s="13">
        <v>260.39</v>
      </c>
      <c r="G8" s="8">
        <v>33.4</v>
      </c>
      <c r="H8" s="13">
        <v>250.89099999999999</v>
      </c>
      <c r="I8" s="8">
        <v>37.799999999999997</v>
      </c>
      <c r="J8" s="13">
        <v>236.649</v>
      </c>
      <c r="K8" s="8">
        <v>33.288932764501425</v>
      </c>
      <c r="L8" s="13">
        <v>238.60900000000001</v>
      </c>
      <c r="M8" s="8">
        <v>32.700000000000003</v>
      </c>
      <c r="N8" s="13">
        <v>240.87007637999997</v>
      </c>
      <c r="O8" s="8">
        <v>32.524821814877711</v>
      </c>
      <c r="P8" s="17">
        <v>248.68058463</v>
      </c>
      <c r="Q8" s="8">
        <v>33.798307714855525</v>
      </c>
      <c r="R8" s="13">
        <v>246.52020213000003</v>
      </c>
      <c r="S8" s="8">
        <v>33.022966130582326</v>
      </c>
      <c r="T8" s="13">
        <v>254.125</v>
      </c>
      <c r="U8" s="8">
        <v>33.527494854609742</v>
      </c>
      <c r="V8" s="9">
        <v>3.084857875457061</v>
      </c>
    </row>
    <row r="9" spans="1:22" ht="22.5" customHeight="1" x14ac:dyDescent="0.25">
      <c r="A9" s="7" t="s">
        <v>5</v>
      </c>
      <c r="B9" s="15">
        <v>173.334</v>
      </c>
      <c r="C9" s="8">
        <v>18.399999999999999</v>
      </c>
      <c r="D9" s="13">
        <v>167.25700000000001</v>
      </c>
      <c r="E9" s="8">
        <v>19.399999999999999</v>
      </c>
      <c r="F9" s="13">
        <v>166.73599999999999</v>
      </c>
      <c r="G9" s="8">
        <v>21.4</v>
      </c>
      <c r="H9" s="13">
        <v>163.85300000000001</v>
      </c>
      <c r="I9" s="8">
        <v>24.7</v>
      </c>
      <c r="J9" s="13">
        <v>167.977</v>
      </c>
      <c r="K9" s="8">
        <v>23.629061721762167</v>
      </c>
      <c r="L9" s="13">
        <v>163.983</v>
      </c>
      <c r="M9" s="8">
        <v>22.5</v>
      </c>
      <c r="N9" s="13">
        <v>163.43514601000004</v>
      </c>
      <c r="O9" s="8">
        <v>22.068739638200853</v>
      </c>
      <c r="P9" s="17">
        <v>170.07836385000002</v>
      </c>
      <c r="Q9" s="8">
        <v>23.115438970011159</v>
      </c>
      <c r="R9" s="13">
        <v>176.73631923000002</v>
      </c>
      <c r="S9" s="8">
        <v>23.67496632547109</v>
      </c>
      <c r="T9" s="13">
        <v>187.809</v>
      </c>
      <c r="U9" s="8">
        <v>24.778220486569214</v>
      </c>
      <c r="V9" s="9">
        <v>6.2650850816861805</v>
      </c>
    </row>
    <row r="10" spans="1:22" ht="19.5" customHeight="1" x14ac:dyDescent="0.25">
      <c r="A10" s="7" t="s">
        <v>6</v>
      </c>
      <c r="B10" s="15">
        <v>18.565999999999999</v>
      </c>
      <c r="C10" s="8">
        <v>2</v>
      </c>
      <c r="D10" s="13">
        <v>13.292</v>
      </c>
      <c r="E10" s="8">
        <v>1.5</v>
      </c>
      <c r="F10" s="13">
        <v>13.273999999999999</v>
      </c>
      <c r="G10" s="8">
        <v>1.7</v>
      </c>
      <c r="H10" s="13">
        <v>14.895</v>
      </c>
      <c r="I10" s="8">
        <v>2.2000000000000002</v>
      </c>
      <c r="J10" s="13">
        <v>11.387</v>
      </c>
      <c r="K10" s="8">
        <v>1.6017177480041684</v>
      </c>
      <c r="L10" s="13">
        <v>8.91</v>
      </c>
      <c r="M10" s="8">
        <v>1.2</v>
      </c>
      <c r="N10" s="13">
        <v>8.0905535499999992</v>
      </c>
      <c r="O10" s="8">
        <v>1.0924719938326295</v>
      </c>
      <c r="P10" s="17">
        <v>3.3440447300000002</v>
      </c>
      <c r="Q10" s="8">
        <v>0.45449086009244583</v>
      </c>
      <c r="R10" s="13">
        <v>2.58576615</v>
      </c>
      <c r="S10" s="8">
        <v>0.34638000153848186</v>
      </c>
      <c r="T10" s="13">
        <v>1.6459999999999999</v>
      </c>
      <c r="U10" s="8">
        <v>0.21716185550688688</v>
      </c>
      <c r="V10" s="9">
        <v>-36.343818252860956</v>
      </c>
    </row>
    <row r="11" spans="1:22" ht="20.25" customHeight="1" x14ac:dyDescent="0.25">
      <c r="A11" s="7" t="s">
        <v>7</v>
      </c>
      <c r="B11" s="15">
        <v>70.293999999999997</v>
      </c>
      <c r="C11" s="8">
        <v>7.5</v>
      </c>
      <c r="D11" s="13">
        <v>67.509</v>
      </c>
      <c r="E11" s="8">
        <v>7.8</v>
      </c>
      <c r="F11" s="13">
        <v>81.789000000000001</v>
      </c>
      <c r="G11" s="8">
        <v>10.5</v>
      </c>
      <c r="H11" s="13">
        <v>59.207999999999998</v>
      </c>
      <c r="I11" s="8">
        <v>8.9</v>
      </c>
      <c r="J11" s="13">
        <v>92.548000000000002</v>
      </c>
      <c r="K11" s="8">
        <v>13.018528855470432</v>
      </c>
      <c r="L11" s="13">
        <v>98.728999999999999</v>
      </c>
      <c r="M11" s="8">
        <v>13.5</v>
      </c>
      <c r="N11" s="13">
        <v>101.10280619000002</v>
      </c>
      <c r="O11" s="8">
        <v>13.651968753171806</v>
      </c>
      <c r="P11" s="17">
        <v>86.91396211</v>
      </c>
      <c r="Q11" s="8">
        <v>11.812521835919384</v>
      </c>
      <c r="R11" s="13">
        <v>90.827670370000007</v>
      </c>
      <c r="S11" s="8">
        <v>12.166950442327249</v>
      </c>
      <c r="T11" s="13">
        <v>93.51</v>
      </c>
      <c r="U11" s="8">
        <v>12.337062641828064</v>
      </c>
      <c r="V11" s="9">
        <v>2.9532075622694265</v>
      </c>
    </row>
    <row r="12" spans="1:22" ht="21" customHeight="1" x14ac:dyDescent="0.25">
      <c r="A12" s="7" t="s">
        <v>8</v>
      </c>
      <c r="B12" s="15">
        <v>0</v>
      </c>
      <c r="C12" s="8"/>
      <c r="D12" s="13">
        <v>0</v>
      </c>
      <c r="E12" s="8"/>
      <c r="F12" s="13">
        <v>0</v>
      </c>
      <c r="G12" s="8"/>
      <c r="H12" s="13">
        <v>0</v>
      </c>
      <c r="I12" s="8"/>
      <c r="J12" s="13">
        <v>3.7269999999999999</v>
      </c>
      <c r="K12" s="8">
        <v>0.52421801455903005</v>
      </c>
      <c r="L12" s="13">
        <v>3.5219999999999998</v>
      </c>
      <c r="M12" s="8">
        <v>0.5</v>
      </c>
      <c r="N12" s="13">
        <v>2.5734167299999999</v>
      </c>
      <c r="O12" s="8">
        <v>0.34748990765722643</v>
      </c>
      <c r="P12" s="17">
        <v>2.1229667599999997</v>
      </c>
      <c r="Q12" s="8">
        <v>0.28853351752267764</v>
      </c>
      <c r="R12" s="13">
        <v>1.6310330100000001</v>
      </c>
      <c r="S12" s="8">
        <v>0.21848735877106085</v>
      </c>
      <c r="T12" s="13">
        <v>1.833</v>
      </c>
      <c r="U12" s="8">
        <v>0.2418333421288722</v>
      </c>
      <c r="V12" s="9">
        <v>12.382765324902877</v>
      </c>
    </row>
    <row r="13" spans="1:22" ht="21" customHeight="1" x14ac:dyDescent="0.25">
      <c r="A13" s="10" t="s">
        <v>9</v>
      </c>
      <c r="B13" s="16">
        <v>538.35299999999995</v>
      </c>
      <c r="C13" s="11">
        <v>57.3</v>
      </c>
      <c r="D13" s="14">
        <v>522.11300000000006</v>
      </c>
      <c r="E13" s="11">
        <v>60.6</v>
      </c>
      <c r="F13" s="14">
        <v>522.18899999999996</v>
      </c>
      <c r="G13" s="11">
        <v>66.900000000000006</v>
      </c>
      <c r="H13" s="14">
        <v>488.84800000000001</v>
      </c>
      <c r="I13" s="11">
        <v>73.599999999999994</v>
      </c>
      <c r="J13" s="14">
        <v>512.28700000000003</v>
      </c>
      <c r="K13" s="11">
        <v>72.062459104297204</v>
      </c>
      <c r="L13" s="14">
        <v>513.75300000000004</v>
      </c>
      <c r="M13" s="11">
        <v>70.5</v>
      </c>
      <c r="N13" s="14">
        <v>516.07199886000001</v>
      </c>
      <c r="O13" s="11">
        <v>69.685492107740231</v>
      </c>
      <c r="P13" s="18">
        <v>511.13992208000002</v>
      </c>
      <c r="Q13" s="11">
        <v>69.469292898401193</v>
      </c>
      <c r="R13" s="14">
        <v>518.30099088999998</v>
      </c>
      <c r="S13" s="11">
        <v>69.429750258690206</v>
      </c>
      <c r="T13" s="14">
        <v>538.76499999999999</v>
      </c>
      <c r="U13" s="11">
        <v>71.080927753443447</v>
      </c>
      <c r="V13" s="12">
        <v>3.9482867039980505</v>
      </c>
    </row>
    <row r="14" spans="1:22" ht="20.25" customHeight="1" x14ac:dyDescent="0.25">
      <c r="A14" s="7" t="s">
        <v>10</v>
      </c>
      <c r="B14" s="15">
        <v>272.96699999999998</v>
      </c>
      <c r="C14" s="8">
        <v>29</v>
      </c>
      <c r="D14" s="13">
        <v>231.22200000000001</v>
      </c>
      <c r="E14" s="8">
        <v>26.9</v>
      </c>
      <c r="F14" s="13">
        <v>158.53100000000001</v>
      </c>
      <c r="G14" s="8">
        <v>20.3</v>
      </c>
      <c r="H14" s="13">
        <v>92.123000000000005</v>
      </c>
      <c r="I14" s="8">
        <v>13.9</v>
      </c>
      <c r="J14" s="13">
        <v>93.4</v>
      </c>
      <c r="K14" s="8">
        <v>13.138466235566687</v>
      </c>
      <c r="L14" s="13">
        <v>104.9</v>
      </c>
      <c r="M14" s="8">
        <v>14.4</v>
      </c>
      <c r="N14" s="13">
        <v>107.37271004999999</v>
      </c>
      <c r="O14" s="8">
        <v>14.498597395914437</v>
      </c>
      <c r="P14" s="17">
        <v>99.967694819999991</v>
      </c>
      <c r="Q14" s="8">
        <v>13.586661444029469</v>
      </c>
      <c r="R14" s="13">
        <v>75.154378130000012</v>
      </c>
      <c r="S14" s="8">
        <v>10.067412171937146</v>
      </c>
      <c r="T14" s="13">
        <v>82.120999999999995</v>
      </c>
      <c r="U14" s="8">
        <v>10.83447675339068</v>
      </c>
      <c r="V14" s="9">
        <v>9.2697485407294806</v>
      </c>
    </row>
    <row r="15" spans="1:22" ht="21" customHeight="1" x14ac:dyDescent="0.25">
      <c r="A15" s="7" t="s">
        <v>1</v>
      </c>
      <c r="B15" s="15">
        <v>62.052</v>
      </c>
      <c r="C15" s="8">
        <v>6.6</v>
      </c>
      <c r="D15" s="13">
        <v>45.250999999999998</v>
      </c>
      <c r="E15" s="8">
        <v>5.3</v>
      </c>
      <c r="F15" s="13">
        <v>37.331000000000003</v>
      </c>
      <c r="G15" s="8">
        <v>4.8</v>
      </c>
      <c r="H15" s="13">
        <v>23.475999999999999</v>
      </c>
      <c r="I15" s="8">
        <v>3.5</v>
      </c>
      <c r="J15" s="13">
        <v>28.151</v>
      </c>
      <c r="K15" s="8">
        <v>3.9600144983918657</v>
      </c>
      <c r="L15" s="13">
        <v>43.442999999999998</v>
      </c>
      <c r="M15" s="8">
        <v>6</v>
      </c>
      <c r="N15" s="13">
        <v>49.14083523</v>
      </c>
      <c r="O15" s="8">
        <v>6.6355146048466391</v>
      </c>
      <c r="P15" s="17">
        <v>71.365903950000003</v>
      </c>
      <c r="Q15" s="8">
        <v>9.6993771574073335</v>
      </c>
      <c r="R15" s="13">
        <v>98.881575649999988</v>
      </c>
      <c r="S15" s="8">
        <v>13.245822838919331</v>
      </c>
      <c r="T15" s="13">
        <v>104.99</v>
      </c>
      <c r="U15" s="8">
        <v>13.851654440867591</v>
      </c>
      <c r="V15" s="9">
        <v>6.1775151840433011</v>
      </c>
    </row>
    <row r="16" spans="1:22" ht="19.5" customHeight="1" x14ac:dyDescent="0.25">
      <c r="A16" s="10" t="s">
        <v>11</v>
      </c>
      <c r="B16" s="16">
        <v>335.02</v>
      </c>
      <c r="C16" s="11">
        <v>35.700000000000003</v>
      </c>
      <c r="D16" s="14">
        <v>276.47300000000001</v>
      </c>
      <c r="E16" s="11">
        <v>32.1</v>
      </c>
      <c r="F16" s="14">
        <v>195.86199999999999</v>
      </c>
      <c r="G16" s="11">
        <v>25.1</v>
      </c>
      <c r="H16" s="14">
        <v>115.599</v>
      </c>
      <c r="I16" s="11">
        <v>17.399999999999999</v>
      </c>
      <c r="J16" s="14">
        <v>121.55200000000001</v>
      </c>
      <c r="K16" s="11">
        <v>17.098480733958553</v>
      </c>
      <c r="L16" s="14">
        <v>148.34299999999999</v>
      </c>
      <c r="M16" s="11">
        <v>20.399999999999999</v>
      </c>
      <c r="N16" s="14">
        <v>156.51354527999999</v>
      </c>
      <c r="O16" s="11">
        <v>21.134112000761075</v>
      </c>
      <c r="P16" s="18">
        <v>171.33359876999998</v>
      </c>
      <c r="Q16" s="11">
        <v>23.2860386014368</v>
      </c>
      <c r="R16" s="14">
        <v>174.03595377999997</v>
      </c>
      <c r="S16" s="11">
        <v>23.313235010856474</v>
      </c>
      <c r="T16" s="14">
        <v>187.11099999999999</v>
      </c>
      <c r="U16" s="11">
        <v>24.68613119425827</v>
      </c>
      <c r="V16" s="12">
        <v>7.5128419938608033</v>
      </c>
    </row>
    <row r="17" spans="1:22" ht="21" customHeight="1" x14ac:dyDescent="0.25">
      <c r="A17" s="10" t="s">
        <v>12</v>
      </c>
      <c r="B17" s="16">
        <v>873.37300000000005</v>
      </c>
      <c r="C17" s="11">
        <v>92.9</v>
      </c>
      <c r="D17" s="14">
        <v>798.58600000000001</v>
      </c>
      <c r="E17" s="11">
        <v>92.7</v>
      </c>
      <c r="F17" s="14">
        <v>718.05100000000004</v>
      </c>
      <c r="G17" s="11">
        <v>92</v>
      </c>
      <c r="H17" s="14">
        <v>604.447</v>
      </c>
      <c r="I17" s="11">
        <v>91.1</v>
      </c>
      <c r="J17" s="14">
        <v>633.83900000000006</v>
      </c>
      <c r="K17" s="11">
        <v>89.160939838255757</v>
      </c>
      <c r="L17" s="14">
        <v>662.09699999999998</v>
      </c>
      <c r="M17" s="11">
        <v>90.9</v>
      </c>
      <c r="N17" s="14">
        <v>672.58554414000002</v>
      </c>
      <c r="O17" s="11">
        <v>90.819604108501309</v>
      </c>
      <c r="P17" s="18">
        <v>682.47352085</v>
      </c>
      <c r="Q17" s="11">
        <v>92.755331499837993</v>
      </c>
      <c r="R17" s="14">
        <v>692.33694466999998</v>
      </c>
      <c r="S17" s="11">
        <v>92.742985269546679</v>
      </c>
      <c r="T17" s="14">
        <v>725.875</v>
      </c>
      <c r="U17" s="11">
        <v>95.766927014618176</v>
      </c>
      <c r="V17" s="12">
        <v>4.8441810867085593</v>
      </c>
    </row>
    <row r="18" spans="1:22" ht="18.75" customHeight="1" x14ac:dyDescent="0.25">
      <c r="A18" s="7" t="s">
        <v>2</v>
      </c>
      <c r="B18" s="15">
        <v>12.055</v>
      </c>
      <c r="C18" s="8">
        <v>1.3</v>
      </c>
      <c r="D18" s="13">
        <v>6.4169999999999998</v>
      </c>
      <c r="E18" s="8">
        <v>0.7</v>
      </c>
      <c r="F18" s="13">
        <v>6.5709999999999997</v>
      </c>
      <c r="G18" s="8">
        <v>0.8</v>
      </c>
      <c r="H18" s="13">
        <v>6.5679999999999996</v>
      </c>
      <c r="I18" s="8">
        <v>1</v>
      </c>
      <c r="J18" s="13">
        <v>7.7220000000000004</v>
      </c>
      <c r="K18" s="8">
        <v>1.0861761360801363</v>
      </c>
      <c r="L18" s="13">
        <v>7.98</v>
      </c>
      <c r="M18" s="8">
        <v>1.1000000000000001</v>
      </c>
      <c r="N18" s="13">
        <v>7.3006875400000002</v>
      </c>
      <c r="O18" s="8">
        <v>0.98581594249170179</v>
      </c>
      <c r="P18" s="17">
        <v>6.9922685200000005</v>
      </c>
      <c r="Q18" s="8">
        <v>0.95032285457860277</v>
      </c>
      <c r="R18" s="13">
        <v>9.0485503900000008</v>
      </c>
      <c r="S18" s="8">
        <v>1.2121115043636992</v>
      </c>
      <c r="T18" s="13">
        <v>6.2430000000000003</v>
      </c>
      <c r="U18" s="8">
        <v>0.82365824054039793</v>
      </c>
      <c r="V18" s="9">
        <v>-31.005523195191046</v>
      </c>
    </row>
    <row r="19" spans="1:22" ht="18" customHeight="1" x14ac:dyDescent="0.25">
      <c r="A19" s="7" t="s">
        <v>3</v>
      </c>
      <c r="B19" s="15">
        <v>54.247999999999998</v>
      </c>
      <c r="C19" s="8">
        <v>5.8</v>
      </c>
      <c r="D19" s="13">
        <v>56.039000000000001</v>
      </c>
      <c r="E19" s="8">
        <v>6.5</v>
      </c>
      <c r="F19" s="13">
        <v>55.662999999999997</v>
      </c>
      <c r="G19" s="8">
        <v>7.1</v>
      </c>
      <c r="H19" s="13">
        <v>52.823999999999998</v>
      </c>
      <c r="I19" s="8">
        <v>8</v>
      </c>
      <c r="J19" s="13">
        <v>69.332999999999998</v>
      </c>
      <c r="K19" s="8">
        <v>9.7528840256641036</v>
      </c>
      <c r="L19" s="13">
        <v>58.671999999999997</v>
      </c>
      <c r="M19" s="8">
        <v>8.1</v>
      </c>
      <c r="N19" s="13">
        <v>60.686853550000009</v>
      </c>
      <c r="O19" s="8">
        <v>8.1945799490069859</v>
      </c>
      <c r="P19" s="17">
        <v>46.312423930000001</v>
      </c>
      <c r="Q19" s="8">
        <v>6.2943456455834159</v>
      </c>
      <c r="R19" s="13">
        <v>45.125890849999998</v>
      </c>
      <c r="S19" s="8">
        <v>6.0449032260896303</v>
      </c>
      <c r="T19" s="13">
        <v>25.841000000000001</v>
      </c>
      <c r="U19" s="8">
        <v>3.4092828117578762</v>
      </c>
      <c r="V19" s="9">
        <v>-42.735756539640704</v>
      </c>
    </row>
    <row r="20" spans="1:22" ht="21.75" customHeight="1" x14ac:dyDescent="0.25">
      <c r="A20" s="10" t="s">
        <v>13</v>
      </c>
      <c r="B20" s="16">
        <v>66.302999999999997</v>
      </c>
      <c r="C20" s="11">
        <v>7.1</v>
      </c>
      <c r="D20" s="14">
        <v>62.456000000000003</v>
      </c>
      <c r="E20" s="11">
        <v>7.3</v>
      </c>
      <c r="F20" s="14">
        <v>62.234000000000002</v>
      </c>
      <c r="G20" s="11">
        <v>8</v>
      </c>
      <c r="H20" s="14">
        <v>59.392000000000003</v>
      </c>
      <c r="I20" s="11">
        <v>8.9</v>
      </c>
      <c r="J20" s="14">
        <v>77.054000000000002</v>
      </c>
      <c r="K20" s="11">
        <v>10.839060161744239</v>
      </c>
      <c r="L20" s="14">
        <v>66.652000000000001</v>
      </c>
      <c r="M20" s="11">
        <v>9.1</v>
      </c>
      <c r="N20" s="14">
        <v>67.987541090000008</v>
      </c>
      <c r="O20" s="11">
        <v>9.180395891498689</v>
      </c>
      <c r="P20" s="18">
        <v>53.304692450000005</v>
      </c>
      <c r="Q20" s="11">
        <v>7.2446685001620184</v>
      </c>
      <c r="R20" s="14">
        <v>54.17444124</v>
      </c>
      <c r="S20" s="11">
        <v>7.2570147304533306</v>
      </c>
      <c r="T20" s="14">
        <v>32.085000000000001</v>
      </c>
      <c r="U20" s="11">
        <v>4.2330729853818143</v>
      </c>
      <c r="V20" s="12">
        <v>-40.774654494618282</v>
      </c>
    </row>
    <row r="21" spans="1:22" ht="18.75" customHeight="1" x14ac:dyDescent="0.25">
      <c r="A21" s="10" t="s">
        <v>14</v>
      </c>
      <c r="B21" s="16">
        <v>939.67600000000004</v>
      </c>
      <c r="C21" s="11">
        <v>100</v>
      </c>
      <c r="D21" s="14">
        <v>861.04100000000005</v>
      </c>
      <c r="E21" s="11">
        <v>100</v>
      </c>
      <c r="F21" s="14">
        <v>780.28399999999999</v>
      </c>
      <c r="G21" s="11">
        <v>100</v>
      </c>
      <c r="H21" s="14">
        <v>663.83900000000006</v>
      </c>
      <c r="I21" s="11">
        <v>100</v>
      </c>
      <c r="J21" s="14">
        <v>710.89300000000003</v>
      </c>
      <c r="K21" s="11">
        <v>100</v>
      </c>
      <c r="L21" s="14">
        <v>728.74800000000005</v>
      </c>
      <c r="M21" s="11">
        <v>100</v>
      </c>
      <c r="N21" s="14">
        <v>740.57308523000006</v>
      </c>
      <c r="O21" s="11">
        <v>100</v>
      </c>
      <c r="P21" s="18">
        <v>735.77821329999995</v>
      </c>
      <c r="Q21" s="11">
        <v>100</v>
      </c>
      <c r="R21" s="14">
        <v>746.51138590999994</v>
      </c>
      <c r="S21" s="11">
        <v>100</v>
      </c>
      <c r="T21" s="14">
        <v>757.96</v>
      </c>
      <c r="U21" s="11">
        <v>100</v>
      </c>
      <c r="V21" s="12">
        <v>1.5336154687103942</v>
      </c>
    </row>
    <row r="22" spans="1:22" ht="21.75" customHeight="1" x14ac:dyDescent="0.25">
      <c r="A22" s="2" t="s">
        <v>17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5"/>
      <c r="N22" s="2"/>
      <c r="O22" s="2"/>
      <c r="P22" s="2"/>
      <c r="Q22" s="2"/>
      <c r="R22" s="2"/>
      <c r="S22" s="2"/>
      <c r="T22" s="2"/>
    </row>
  </sheetData>
  <mergeCells count="20">
    <mergeCell ref="G6:G7"/>
    <mergeCell ref="H6:H7"/>
    <mergeCell ref="M6:M7"/>
    <mergeCell ref="L6:L7"/>
    <mergeCell ref="K6:K7"/>
    <mergeCell ref="J6:J7"/>
    <mergeCell ref="B6:B7"/>
    <mergeCell ref="C6:C7"/>
    <mergeCell ref="D6:D7"/>
    <mergeCell ref="E6:E7"/>
    <mergeCell ref="F6:F7"/>
    <mergeCell ref="I6:I7"/>
    <mergeCell ref="P6:P7"/>
    <mergeCell ref="Q6:Q7"/>
    <mergeCell ref="T6:T7"/>
    <mergeCell ref="U6:U7"/>
    <mergeCell ref="N6:N7"/>
    <mergeCell ref="O6:O7"/>
    <mergeCell ref="R6:R7"/>
    <mergeCell ref="S6:S7"/>
  </mergeCells>
  <pageMargins left="0.70866141732283472" right="0.26" top="0.74803149606299213" bottom="0.74803149606299213" header="0.31496062992125984" footer="0.31496062992125984"/>
  <pageSetup paperSize="9" scale="75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1.8.2-5</vt:lpstr>
      <vt:lpstr>Histórico</vt:lpstr>
      <vt:lpstr>Hoja1</vt:lpstr>
      <vt:lpstr>'1.8.2-5'!Área_de_impresión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2015-08-10T10:38:06Z</cp:lastPrinted>
  <dcterms:created xsi:type="dcterms:W3CDTF">2014-08-13T12:30:34Z</dcterms:created>
  <dcterms:modified xsi:type="dcterms:W3CDTF">2019-06-26T10:44:57Z</dcterms:modified>
</cp:coreProperties>
</file>