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9\1.9.3\1.9.3.1\"/>
    </mc:Choice>
  </mc:AlternateContent>
  <xr:revisionPtr revIDLastSave="0" documentId="13_ncr:1_{9802D4EA-4621-493E-A382-47E6A75CD5BA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Polígonos 1.9.3-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9" l="1"/>
  <c r="D83" i="9" l="1"/>
  <c r="D32" i="9"/>
  <c r="E21" i="9" l="1"/>
  <c r="E98" i="9" l="1"/>
  <c r="D98" i="9"/>
  <c r="E95" i="9"/>
  <c r="D95" i="9"/>
  <c r="E82" i="9"/>
  <c r="D82" i="9"/>
  <c r="E75" i="9"/>
  <c r="D75" i="9"/>
  <c r="E62" i="9"/>
  <c r="D62" i="9"/>
  <c r="E54" i="9"/>
  <c r="D54" i="9"/>
  <c r="E36" i="9"/>
  <c r="D36" i="9"/>
  <c r="E30" i="9"/>
  <c r="D30" i="9"/>
  <c r="E99" i="9" l="1"/>
  <c r="D99" i="9"/>
</calcChain>
</file>

<file path=xl/sharedStrings.xml><?xml version="1.0" encoding="utf-8"?>
<sst xmlns="http://schemas.openxmlformats.org/spreadsheetml/2006/main" count="276" uniqueCount="144">
  <si>
    <t>Provincia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</si>
  <si>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</si>
  <si>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</si>
  <si>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</si>
  <si>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</si>
  <si>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</si>
  <si>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</si>
  <si>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</si>
  <si>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</si>
  <si>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</si>
  <si>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Polígono</t>
  </si>
  <si>
    <t>Localidad</t>
  </si>
  <si>
    <t>Superficie Real</t>
  </si>
  <si>
    <t>Superficie Bruta</t>
  </si>
  <si>
    <t>Superficie Disponible</t>
  </si>
  <si>
    <t>Estado Actual</t>
  </si>
  <si>
    <t>Arévalo 1</t>
  </si>
  <si>
    <t>Arévalo</t>
  </si>
  <si>
    <t>Arévalo 2</t>
  </si>
  <si>
    <t>Vicolozano 1</t>
  </si>
  <si>
    <t>Vicolozano ampliación</t>
  </si>
  <si>
    <t>Vicolozano 2 UA1</t>
  </si>
  <si>
    <t>Vicolozano 2 UA2</t>
  </si>
  <si>
    <t>Las Hervencias</t>
  </si>
  <si>
    <t>Las Cañadas</t>
  </si>
  <si>
    <t>El Barco de Ávila</t>
  </si>
  <si>
    <t>El Brajero</t>
  </si>
  <si>
    <t>Las Navas del Marques</t>
  </si>
  <si>
    <t>Las Vegas</t>
  </si>
  <si>
    <t>Sanchidrian</t>
  </si>
  <si>
    <t>San Pedro del Arroyo</t>
  </si>
  <si>
    <t>Las Ventillas</t>
  </si>
  <si>
    <t>Sotillo de la Adrada</t>
  </si>
  <si>
    <t>Total Ávila</t>
  </si>
  <si>
    <t>Parque tecnológico</t>
  </si>
  <si>
    <t>Espinosa de los Monteros</t>
  </si>
  <si>
    <t>Miranda de Ebro</t>
  </si>
  <si>
    <t>Pradoluengo</t>
  </si>
  <si>
    <t>Quintanar de la Sierra</t>
  </si>
  <si>
    <t>Villadiego</t>
  </si>
  <si>
    <t>Villamanzo</t>
  </si>
  <si>
    <t>Villarcayo</t>
  </si>
  <si>
    <t>Total Burgos</t>
  </si>
  <si>
    <t>Cistierna</t>
  </si>
  <si>
    <t>Cubillos (Ponferrada) etapas I y II</t>
  </si>
  <si>
    <t>Cubillos del Sil</t>
  </si>
  <si>
    <t>Cubillos (Ponferrada) etapa III</t>
  </si>
  <si>
    <t>Villadangos del Páramo etapas I, II y III</t>
  </si>
  <si>
    <t>Villadangos del Páramo</t>
  </si>
  <si>
    <t>Total León</t>
  </si>
  <si>
    <t>Aguilar de Campoo I</t>
  </si>
  <si>
    <t>Aguilar de Campoo</t>
  </si>
  <si>
    <t>Aguilar de Campoo II</t>
  </si>
  <si>
    <t>Baltanás</t>
  </si>
  <si>
    <t>Cervera de Pisuerga</t>
  </si>
  <si>
    <t>Dueñas</t>
  </si>
  <si>
    <t>Fromista</t>
  </si>
  <si>
    <t>Herrera de Pisuerga</t>
  </si>
  <si>
    <t>Magaz</t>
  </si>
  <si>
    <t>Osorno</t>
  </si>
  <si>
    <t>Paredes de Nava</t>
  </si>
  <si>
    <t>Saldaña</t>
  </si>
  <si>
    <t>Venta de Baños fases I, II y III</t>
  </si>
  <si>
    <t>Venta de Baños</t>
  </si>
  <si>
    <t>Villamuriel de Cerrato fase I y II</t>
  </si>
  <si>
    <t>Villamuriel de Cerrato</t>
  </si>
  <si>
    <t>Total Palencia</t>
  </si>
  <si>
    <t>Babilafuente</t>
  </si>
  <si>
    <t>Castellanos de Moriscos</t>
  </si>
  <si>
    <t>Las Viñas</t>
  </si>
  <si>
    <t>Ciudad Rodrigo</t>
  </si>
  <si>
    <t>Ciudad Rodrigo II (UA1 y UA2)</t>
  </si>
  <si>
    <t>Guijuelo</t>
  </si>
  <si>
    <t>Montalvo fase II</t>
  </si>
  <si>
    <t>Montalvo fase III</t>
  </si>
  <si>
    <t xml:space="preserve">Salamanca </t>
  </si>
  <si>
    <t>Total Salamanca</t>
  </si>
  <si>
    <t>Abades</t>
  </si>
  <si>
    <t>Boceguillas (fases 1 y 2)</t>
  </si>
  <si>
    <t>Boceguillas</t>
  </si>
  <si>
    <t>Cantalejo</t>
  </si>
  <si>
    <t>Cantimpalos (fases 1 y 2)</t>
  </si>
  <si>
    <t>Cantimpalos</t>
  </si>
  <si>
    <t>Carbonero El Mayor I</t>
  </si>
  <si>
    <t>Carbonero el Mayor</t>
  </si>
  <si>
    <t>Carbonero El Mayor II</t>
  </si>
  <si>
    <t>Coca</t>
  </si>
  <si>
    <t>Cuellar</t>
  </si>
  <si>
    <t>El Espinar</t>
  </si>
  <si>
    <t>La Granja</t>
  </si>
  <si>
    <t>Riaza</t>
  </si>
  <si>
    <t>Villacastín</t>
  </si>
  <si>
    <t>Total Segovia</t>
  </si>
  <si>
    <t>Almazán</t>
  </si>
  <si>
    <t>Ágreda</t>
  </si>
  <si>
    <t>El Burgo de Osma</t>
  </si>
  <si>
    <t>El Arren</t>
  </si>
  <si>
    <t>Navaleno</t>
  </si>
  <si>
    <t>Las Casas fases I y II</t>
  </si>
  <si>
    <t>Total Soria</t>
  </si>
  <si>
    <t>Parque Tecnológico recinto I y II</t>
  </si>
  <si>
    <t>Boecillo</t>
  </si>
  <si>
    <t>Parque Tecnológico recinto III</t>
  </si>
  <si>
    <t>Área Canal de Castilla</t>
  </si>
  <si>
    <t>Cabezón-Cigales-Corcos</t>
  </si>
  <si>
    <t>Medina del Campo</t>
  </si>
  <si>
    <t>Medina de Rioseco</t>
  </si>
  <si>
    <t>Mojados</t>
  </si>
  <si>
    <t>Mojados II</t>
  </si>
  <si>
    <t>Olmedo I (fases 1, 2 y 3)</t>
  </si>
  <si>
    <t>Olmedo</t>
  </si>
  <si>
    <t>Olmedo II</t>
  </si>
  <si>
    <t>Peñafiel</t>
  </si>
  <si>
    <t>Portillo</t>
  </si>
  <si>
    <t>Total Valladolid</t>
  </si>
  <si>
    <t>Villabrázaro</t>
  </si>
  <si>
    <t>Los Llanos</t>
  </si>
  <si>
    <t>Total Zamora</t>
  </si>
  <si>
    <t>Total Castilla y León</t>
  </si>
  <si>
    <t xml:space="preserve">Villarcayo </t>
  </si>
  <si>
    <t xml:space="preserve">Parque Tecnológico </t>
  </si>
  <si>
    <t>Dueñas UA1 (fase 1)</t>
  </si>
  <si>
    <t>Dueñas UA1 (fase 2)</t>
  </si>
  <si>
    <t>Dueñas UA2</t>
  </si>
  <si>
    <t>Magaz (U.E.1)</t>
  </si>
  <si>
    <t>Magaz (U.E.2)</t>
  </si>
  <si>
    <t xml:space="preserve">La Dehesa </t>
  </si>
  <si>
    <t>Ircio Actividades</t>
  </si>
  <si>
    <t>Fuente:  Consejería de Economía y Hacienda de la Junta de Castilla y León.</t>
  </si>
  <si>
    <t>Parque Empresarial de Garray</t>
  </si>
  <si>
    <t>Garray</t>
  </si>
  <si>
    <t>Cuadro 1.9.3-1</t>
  </si>
  <si>
    <t>CES. Informe de Situación Económica y Social de Castilla y León en 2018</t>
  </si>
  <si>
    <t>En Venta</t>
  </si>
  <si>
    <t>Vendido</t>
  </si>
  <si>
    <t>Finalizado</t>
  </si>
  <si>
    <t>En stock</t>
  </si>
  <si>
    <t>Resto polígono</t>
  </si>
  <si>
    <t>Urbanizándose</t>
  </si>
  <si>
    <t>Parque de Proveedores Automoción</t>
  </si>
  <si>
    <t>En venta</t>
  </si>
  <si>
    <t>Parque Proveedores Automoción</t>
  </si>
  <si>
    <t>Finalizada 1ª Fase y alquilada</t>
  </si>
  <si>
    <r>
      <t>Relación de polígonos industriales promovidos por el Instituto para la Competitividad Empresarial de Castilla y León. Situación a 31 de diciembre de 2018  (m</t>
    </r>
    <r>
      <rPr>
        <b/>
        <vertAlign val="superscript"/>
        <sz val="11"/>
        <color theme="1"/>
        <rFont val="Myriad Pro"/>
        <family val="2"/>
      </rPr>
      <t>2</t>
    </r>
    <r>
      <rPr>
        <b/>
        <sz val="11"/>
        <color theme="1"/>
        <rFont val="Myriad Pro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</si>
</sst>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b/>
      <sz val="11"/>
      <color rgb="FFFF0000"/>
      <name val="Calibri"/>
      <family val="2"/>
      <scheme val="minor"/>
    </font>
    <font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2" borderId="0" xfId="1" applyFont="1"/>
    <xf numFmtId="0" fontId="4" fillId="0" borderId="0" xfId="0" applyFont="1"/>
    <xf numFmtId="0" fontId="5" fillId="3" borderId="0" xfId="2" applyFont="1"/>
    <xf numFmtId="0" fontId="3" fillId="2" borderId="0" xfId="1" applyFont="1" applyAlignment="1">
      <alignment horizontal="left" indent="2"/>
    </xf>
    <xf numFmtId="0" fontId="4" fillId="3" borderId="0" xfId="2" applyFont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/>
    </xf>
    <xf numFmtId="3" fontId="6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left" indent="2"/>
    </xf>
    <xf numFmtId="0" fontId="7" fillId="0" borderId="0" xfId="0" applyFont="1"/>
    <xf numFmtId="0" fontId="4" fillId="0" borderId="0" xfId="0" applyFont="1" applyAlignment="1">
      <alignment horizontal="right" indent="1"/>
    </xf>
    <xf numFmtId="3" fontId="4" fillId="0" borderId="0" xfId="0" applyNumberFormat="1" applyFont="1" applyAlignment="1">
      <alignment horizontal="left" indent="2"/>
    </xf>
    <xf numFmtId="0" fontId="4" fillId="0" borderId="1" xfId="0" applyFont="1" applyBorder="1" applyAlignment="1">
      <alignment horizontal="justify" vertical="top" wrapText="1"/>
    </xf>
    <xf numFmtId="3" fontId="1" fillId="5" borderId="1" xfId="4" applyNumberFormat="1" applyBorder="1" applyAlignment="1">
      <alignment horizontal="right" indent="1"/>
    </xf>
    <xf numFmtId="0" fontId="1" fillId="5" borderId="1" xfId="4" applyBorder="1" applyAlignment="1">
      <alignment horizontal="left" indent="2"/>
    </xf>
    <xf numFmtId="164" fontId="4" fillId="0" borderId="0" xfId="0" applyNumberFormat="1" applyFont="1" applyAlignment="1">
      <alignment horizontal="right" indent="1"/>
    </xf>
    <xf numFmtId="0" fontId="4" fillId="5" borderId="1" xfId="4" applyFont="1" applyBorder="1" applyAlignment="1">
      <alignment horizontal="justify"/>
    </xf>
    <xf numFmtId="3" fontId="4" fillId="5" borderId="1" xfId="4" applyNumberFormat="1" applyFont="1" applyBorder="1" applyAlignment="1">
      <alignment horizontal="right" indent="1"/>
    </xf>
    <xf numFmtId="0" fontId="4" fillId="5" borderId="1" xfId="4" applyFont="1" applyBorder="1" applyAlignment="1">
      <alignment horizontal="left" indent="2"/>
    </xf>
    <xf numFmtId="0" fontId="4" fillId="5" borderId="0" xfId="4" applyFont="1"/>
    <xf numFmtId="3" fontId="4" fillId="5" borderId="0" xfId="4" applyNumberFormat="1" applyFont="1" applyAlignment="1">
      <alignment horizontal="right" indent="1"/>
    </xf>
    <xf numFmtId="0" fontId="4" fillId="5" borderId="0" xfId="4" applyFont="1" applyAlignment="1">
      <alignment horizontal="left" indent="2"/>
    </xf>
    <xf numFmtId="0" fontId="1" fillId="5" borderId="1" xfId="4" applyBorder="1"/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/>
    </xf>
    <xf numFmtId="3" fontId="8" fillId="0" borderId="0" xfId="0" applyNumberFormat="1" applyFont="1" applyAlignment="1">
      <alignment horizontal="right" indent="1"/>
    </xf>
    <xf numFmtId="0" fontId="8" fillId="0" borderId="0" xfId="0" applyFont="1" applyAlignment="1">
      <alignment horizontal="left" indent="2"/>
    </xf>
    <xf numFmtId="0" fontId="4" fillId="0" borderId="0" xfId="0" applyFont="1" applyAlignment="1">
      <alignment horizontal="left" wrapText="1" indent="2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/>
    </xf>
    <xf numFmtId="3" fontId="6" fillId="0" borderId="2" xfId="0" applyNumberFormat="1" applyFont="1" applyBorder="1" applyAlignment="1">
      <alignment horizontal="right" indent="1"/>
    </xf>
    <xf numFmtId="3" fontId="4" fillId="0" borderId="2" xfId="0" applyNumberFormat="1" applyFont="1" applyBorder="1" applyAlignment="1">
      <alignment horizontal="right" indent="1"/>
    </xf>
    <xf numFmtId="0" fontId="4" fillId="0" borderId="2" xfId="0" applyFont="1" applyBorder="1" applyAlignment="1">
      <alignment horizontal="left" indent="2"/>
    </xf>
    <xf numFmtId="0" fontId="5" fillId="3" borderId="0" xfId="2" applyFont="1" applyAlignment="1">
      <alignment horizontal="left" wrapText="1"/>
    </xf>
    <xf numFmtId="0" fontId="3" fillId="2" borderId="0" xfId="1" applyFont="1" applyAlignment="1">
      <alignment vertical="center" wrapText="1"/>
    </xf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 wrapText="1"/>
    </xf>
    <xf numFmtId="0" fontId="5" fillId="4" borderId="0" xfId="3" applyFont="1" applyBorder="1" applyAlignment="1">
      <alignment horizontal="justify" vertical="center"/>
    </xf>
    <xf numFmtId="0" fontId="5" fillId="4" borderId="0" xfId="3" applyFont="1" applyBorder="1" applyAlignment="1">
      <alignment vertical="center"/>
    </xf>
    <xf numFmtId="3" fontId="5" fillId="4" borderId="0" xfId="3" applyNumberFormat="1" applyFont="1" applyBorder="1" applyAlignment="1">
      <alignment horizontal="right" vertical="center" indent="1"/>
    </xf>
    <xf numFmtId="3" fontId="5" fillId="4" borderId="0" xfId="3" applyNumberFormat="1" applyFont="1" applyBorder="1" applyAlignment="1">
      <alignment horizontal="left" vertical="center"/>
    </xf>
  </cellXfs>
  <cellStyles count="5">
    <cellStyle name="20% - Énfasis1" xfId="4" builtinId="30"/>
    <cellStyle name="40% - Énfasis1" xfId="2" builtinId="31"/>
    <cellStyle name="40% - Énfasis4" xfId="3" builtinId="43"/>
    <cellStyle name="Énfasis1" xfId="1" builtinId="29"/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outline="0"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2" displayName="Tabla182" ref="A8:F99" headerRowCount="0" totalsRowShown="0" headerRowDxfId="14" dataDxfId="13" tableBorderDxfId="12">
  <tableColumns count="6">
    <tableColumn id="1" xr3:uid="{00000000-0010-0000-0000-000001000000}" name="Columna1" headerRowDxfId="11" dataDxfId="10"/>
    <tableColumn id="2" xr3:uid="{00000000-0010-0000-0000-000002000000}" name="Columna2" headerRowDxfId="9" dataDxfId="8"/>
    <tableColumn id="3" xr3:uid="{00000000-0010-0000-0000-000003000000}" name="Columna3" headerRowDxfId="7" dataDxfId="6"/>
    <tableColumn id="4" xr3:uid="{00000000-0010-0000-0000-000004000000}" name="Columna4" headerRowDxfId="5" dataDxfId="4"/>
    <tableColumn id="5" xr3:uid="{00000000-0010-0000-0000-000005000000}" name="Columna5" headerRowDxfId="3" dataDxfId="2"/>
    <tableColumn id="6" xr3:uid="{00000000-0010-0000-0000-000006000000}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workbookViewId="0">
      <selection activeCell="H93" sqref="H93"/>
    </sheetView>
  </sheetViews>
  <sheetFormatPr baseColWidth="10" defaultRowHeight="15" x14ac:dyDescent="0.25"/>
  <cols>
    <col min="1" max="1" width="22.7109375" customWidth="1"/>
    <col min="2" max="2" width="34.28515625" customWidth="1"/>
    <col min="3" max="3" width="25.7109375" customWidth="1"/>
    <col min="4" max="5" width="13.5703125" customWidth="1"/>
    <col min="6" max="6" width="17.85546875" customWidth="1"/>
  </cols>
  <sheetData>
    <row r="1" spans="1:8" x14ac:dyDescent="0.25">
      <c r="A1" s="2" t="s">
        <v>132</v>
      </c>
      <c r="B1" s="2"/>
      <c r="C1" s="2"/>
      <c r="D1" s="2"/>
      <c r="E1" s="2"/>
      <c r="F1" s="2"/>
      <c r="G1" s="3"/>
    </row>
    <row r="2" spans="1:8" x14ac:dyDescent="0.25">
      <c r="A2" s="3"/>
      <c r="B2" s="3"/>
      <c r="C2" s="3"/>
      <c r="D2" s="3"/>
      <c r="E2" s="3"/>
      <c r="F2" s="3"/>
      <c r="G2" s="3"/>
    </row>
    <row r="3" spans="1:8" x14ac:dyDescent="0.25">
      <c r="A3" s="4" t="s">
        <v>131</v>
      </c>
      <c r="B3" s="4"/>
      <c r="C3" s="4"/>
      <c r="D3" s="4"/>
      <c r="E3" s="4"/>
      <c r="F3" s="4"/>
      <c r="G3" s="3"/>
    </row>
    <row r="4" spans="1:8" ht="29.25" customHeight="1" x14ac:dyDescent="0.25">
      <c r="A4" s="36" t="s">
        <v>143</v>
      </c>
      <c r="B4" s="36"/>
      <c r="C4" s="36"/>
      <c r="D4" s="36"/>
      <c r="E4" s="36"/>
      <c r="F4" s="36"/>
      <c r="G4" s="3"/>
    </row>
    <row r="5" spans="1:8" x14ac:dyDescent="0.25">
      <c r="A5" s="3"/>
      <c r="B5" s="3"/>
      <c r="C5" s="3"/>
      <c r="D5" s="3"/>
      <c r="E5" s="3"/>
      <c r="F5" s="3"/>
      <c r="G5" s="3"/>
      <c r="H5" s="12"/>
    </row>
    <row r="6" spans="1:8" ht="15" customHeight="1" x14ac:dyDescent="0.25">
      <c r="A6" s="37" t="s">
        <v>0</v>
      </c>
      <c r="B6" s="38" t="s">
        <v>10</v>
      </c>
      <c r="C6" s="38" t="s">
        <v>11</v>
      </c>
      <c r="D6" s="39" t="s">
        <v>12</v>
      </c>
      <c r="E6" s="39"/>
      <c r="F6" s="5" t="s">
        <v>15</v>
      </c>
      <c r="G6" s="3"/>
    </row>
    <row r="7" spans="1:8" ht="30" x14ac:dyDescent="0.25">
      <c r="A7" s="37"/>
      <c r="B7" s="38"/>
      <c r="C7" s="38"/>
      <c r="D7" s="6" t="s">
        <v>13</v>
      </c>
      <c r="E7" s="6" t="s">
        <v>14</v>
      </c>
      <c r="F7" s="5"/>
      <c r="G7" s="3"/>
    </row>
    <row r="8" spans="1:8" x14ac:dyDescent="0.25">
      <c r="A8" s="31" t="s">
        <v>9</v>
      </c>
      <c r="B8" s="32" t="s">
        <v>16</v>
      </c>
      <c r="C8" s="32" t="s">
        <v>17</v>
      </c>
      <c r="D8" s="33">
        <v>664365.03999999992</v>
      </c>
      <c r="E8" s="34">
        <v>322050.15999999992</v>
      </c>
      <c r="F8" s="35" t="s">
        <v>133</v>
      </c>
      <c r="G8" s="3"/>
    </row>
    <row r="9" spans="1:8" x14ac:dyDescent="0.25">
      <c r="A9" s="7"/>
      <c r="B9" s="8" t="s">
        <v>18</v>
      </c>
      <c r="C9" s="8" t="s">
        <v>17</v>
      </c>
      <c r="D9" s="9">
        <v>389601.63</v>
      </c>
      <c r="E9" s="10"/>
      <c r="F9" s="11" t="s">
        <v>136</v>
      </c>
      <c r="G9" s="3"/>
    </row>
    <row r="10" spans="1:8" x14ac:dyDescent="0.25">
      <c r="A10" s="7"/>
      <c r="B10" s="8" t="s">
        <v>19</v>
      </c>
      <c r="C10" s="8" t="s">
        <v>9</v>
      </c>
      <c r="D10" s="9">
        <v>514967</v>
      </c>
      <c r="E10" s="10">
        <v>1513</v>
      </c>
      <c r="F10" s="11" t="s">
        <v>133</v>
      </c>
      <c r="G10" s="3"/>
    </row>
    <row r="11" spans="1:8" x14ac:dyDescent="0.25">
      <c r="A11" s="7"/>
      <c r="B11" s="8" t="s">
        <v>20</v>
      </c>
      <c r="C11" s="8" t="s">
        <v>9</v>
      </c>
      <c r="D11" s="9">
        <v>100195</v>
      </c>
      <c r="E11" s="10">
        <v>0</v>
      </c>
      <c r="F11" s="11" t="s">
        <v>134</v>
      </c>
      <c r="G11" s="3"/>
    </row>
    <row r="12" spans="1:8" x14ac:dyDescent="0.25">
      <c r="A12" s="7"/>
      <c r="B12" s="8" t="s">
        <v>21</v>
      </c>
      <c r="C12" s="8" t="s">
        <v>9</v>
      </c>
      <c r="D12" s="9">
        <v>171639.53000000003</v>
      </c>
      <c r="E12" s="10">
        <v>51929.79</v>
      </c>
      <c r="F12" s="11" t="s">
        <v>135</v>
      </c>
      <c r="G12" s="3"/>
    </row>
    <row r="13" spans="1:8" x14ac:dyDescent="0.25">
      <c r="A13" s="7"/>
      <c r="B13" s="8" t="s">
        <v>22</v>
      </c>
      <c r="C13" s="8" t="s">
        <v>9</v>
      </c>
      <c r="D13" s="9">
        <v>260000.27</v>
      </c>
      <c r="E13" s="10">
        <v>126365.76999999999</v>
      </c>
      <c r="F13" s="11" t="s">
        <v>135</v>
      </c>
      <c r="G13" s="3"/>
    </row>
    <row r="14" spans="1:8" x14ac:dyDescent="0.25">
      <c r="A14" s="7"/>
      <c r="B14" s="8" t="s">
        <v>23</v>
      </c>
      <c r="C14" s="8" t="s">
        <v>9</v>
      </c>
      <c r="D14" s="10">
        <v>164511</v>
      </c>
      <c r="E14" s="10">
        <v>22957</v>
      </c>
      <c r="F14" s="11" t="s">
        <v>137</v>
      </c>
      <c r="G14" s="3"/>
    </row>
    <row r="15" spans="1:8" x14ac:dyDescent="0.25">
      <c r="A15" s="7"/>
      <c r="B15" s="8" t="s">
        <v>24</v>
      </c>
      <c r="C15" s="8" t="s">
        <v>25</v>
      </c>
      <c r="D15" s="10">
        <v>45712</v>
      </c>
      <c r="E15" s="10"/>
      <c r="F15" s="11" t="s">
        <v>134</v>
      </c>
      <c r="G15" s="3"/>
    </row>
    <row r="16" spans="1:8" x14ac:dyDescent="0.25">
      <c r="A16" s="7"/>
      <c r="B16" s="8" t="s">
        <v>26</v>
      </c>
      <c r="C16" s="8" t="s">
        <v>27</v>
      </c>
      <c r="D16" s="10">
        <v>209001</v>
      </c>
      <c r="E16" s="10"/>
      <c r="F16" s="11" t="s">
        <v>134</v>
      </c>
      <c r="G16" s="3"/>
    </row>
    <row r="17" spans="1:7" x14ac:dyDescent="0.25">
      <c r="A17" s="7"/>
      <c r="B17" s="8" t="s">
        <v>28</v>
      </c>
      <c r="C17" s="8" t="s">
        <v>29</v>
      </c>
      <c r="D17" s="10">
        <v>112551</v>
      </c>
      <c r="E17" s="10">
        <v>1145</v>
      </c>
      <c r="F17" s="11" t="s">
        <v>133</v>
      </c>
      <c r="G17" s="3"/>
    </row>
    <row r="18" spans="1:7" x14ac:dyDescent="0.25">
      <c r="A18" s="7"/>
      <c r="B18" s="8" t="s">
        <v>30</v>
      </c>
      <c r="C18" s="8" t="s">
        <v>30</v>
      </c>
      <c r="D18" s="10">
        <v>67283</v>
      </c>
      <c r="E18" s="10"/>
      <c r="F18" s="11" t="s">
        <v>134</v>
      </c>
      <c r="G18" s="3"/>
    </row>
    <row r="19" spans="1:7" x14ac:dyDescent="0.25">
      <c r="A19" s="7"/>
      <c r="B19" s="8" t="s">
        <v>31</v>
      </c>
      <c r="C19" s="8" t="s">
        <v>32</v>
      </c>
      <c r="D19" s="10">
        <v>55859</v>
      </c>
      <c r="E19" s="10"/>
      <c r="F19" s="11" t="s">
        <v>134</v>
      </c>
      <c r="G19" s="3"/>
    </row>
    <row r="20" spans="1:7" x14ac:dyDescent="0.25">
      <c r="A20" s="26"/>
      <c r="B20" s="27" t="s">
        <v>141</v>
      </c>
      <c r="C20" s="27" t="s">
        <v>9</v>
      </c>
      <c r="D20" s="28">
        <v>39047</v>
      </c>
      <c r="E20" s="28"/>
      <c r="F20" s="29" t="s">
        <v>138</v>
      </c>
      <c r="G20" s="3"/>
    </row>
    <row r="21" spans="1:7" x14ac:dyDescent="0.25">
      <c r="A21" s="15"/>
      <c r="B21" s="19" t="s">
        <v>33</v>
      </c>
      <c r="C21" s="19"/>
      <c r="D21" s="20">
        <f>SUBTOTAL(109,D8:D20)</f>
        <v>2794732.4699999997</v>
      </c>
      <c r="E21" s="20">
        <f>SUBTOTAL(109,E8:E19)</f>
        <v>525960.71999999986</v>
      </c>
      <c r="F21" s="21"/>
      <c r="G21" s="3"/>
    </row>
    <row r="22" spans="1:7" x14ac:dyDescent="0.25">
      <c r="A22" s="7" t="s">
        <v>1</v>
      </c>
      <c r="B22" s="8" t="s">
        <v>34</v>
      </c>
      <c r="C22" s="8" t="s">
        <v>1</v>
      </c>
      <c r="D22" s="10">
        <v>1245057</v>
      </c>
      <c r="E22" s="13"/>
      <c r="F22" s="14" t="s">
        <v>138</v>
      </c>
      <c r="G22" s="3"/>
    </row>
    <row r="23" spans="1:7" ht="17.25" customHeight="1" x14ac:dyDescent="0.25">
      <c r="A23" s="7"/>
      <c r="B23" s="8" t="s">
        <v>35</v>
      </c>
      <c r="C23" s="8" t="s">
        <v>35</v>
      </c>
      <c r="D23" s="10">
        <v>126290</v>
      </c>
      <c r="E23" s="10">
        <v>62953.77</v>
      </c>
      <c r="F23" s="11" t="s">
        <v>133</v>
      </c>
      <c r="G23" s="3"/>
    </row>
    <row r="24" spans="1:7" x14ac:dyDescent="0.25">
      <c r="A24" s="7"/>
      <c r="B24" s="8" t="s">
        <v>127</v>
      </c>
      <c r="C24" s="8" t="s">
        <v>36</v>
      </c>
      <c r="D24" s="10">
        <v>2496831</v>
      </c>
      <c r="E24" s="10">
        <v>824821.35</v>
      </c>
      <c r="F24" s="11" t="s">
        <v>133</v>
      </c>
      <c r="G24" s="3"/>
    </row>
    <row r="25" spans="1:7" x14ac:dyDescent="0.25">
      <c r="A25" s="7"/>
      <c r="B25" s="8" t="s">
        <v>37</v>
      </c>
      <c r="C25" s="8" t="s">
        <v>37</v>
      </c>
      <c r="D25" s="10">
        <v>57120</v>
      </c>
      <c r="E25" s="10">
        <v>12013.76</v>
      </c>
      <c r="F25" s="11" t="s">
        <v>133</v>
      </c>
      <c r="G25" s="3"/>
    </row>
    <row r="26" spans="1:7" x14ac:dyDescent="0.25">
      <c r="A26" s="7"/>
      <c r="B26" s="8" t="s">
        <v>38</v>
      </c>
      <c r="C26" s="8" t="s">
        <v>38</v>
      </c>
      <c r="D26" s="10">
        <v>59850</v>
      </c>
      <c r="E26" s="10"/>
      <c r="F26" s="11" t="s">
        <v>134</v>
      </c>
      <c r="G26" s="3"/>
    </row>
    <row r="27" spans="1:7" x14ac:dyDescent="0.25">
      <c r="A27" s="7"/>
      <c r="B27" s="8" t="s">
        <v>39</v>
      </c>
      <c r="C27" s="8" t="s">
        <v>39</v>
      </c>
      <c r="D27" s="10">
        <v>37071</v>
      </c>
      <c r="E27" s="10"/>
      <c r="F27" s="11" t="s">
        <v>134</v>
      </c>
      <c r="G27" s="3"/>
    </row>
    <row r="28" spans="1:7" x14ac:dyDescent="0.25">
      <c r="A28" s="7"/>
      <c r="B28" s="8" t="s">
        <v>40</v>
      </c>
      <c r="C28" s="8" t="s">
        <v>40</v>
      </c>
      <c r="D28" s="10">
        <v>143798</v>
      </c>
      <c r="E28" s="10">
        <v>2466</v>
      </c>
      <c r="F28" s="11" t="s">
        <v>133</v>
      </c>
      <c r="G28" s="3"/>
    </row>
    <row r="29" spans="1:7" x14ac:dyDescent="0.25">
      <c r="A29" s="7"/>
      <c r="B29" s="8" t="s">
        <v>119</v>
      </c>
      <c r="C29" s="8" t="s">
        <v>41</v>
      </c>
      <c r="D29" s="10">
        <v>269088.40999999997</v>
      </c>
      <c r="E29" s="10">
        <v>3838.89</v>
      </c>
      <c r="F29" s="11" t="s">
        <v>133</v>
      </c>
      <c r="G29" s="3"/>
    </row>
    <row r="30" spans="1:7" x14ac:dyDescent="0.25">
      <c r="A30" s="15"/>
      <c r="B30" s="19" t="s">
        <v>42</v>
      </c>
      <c r="C30" s="19"/>
      <c r="D30" s="20">
        <f>SUBTOTAL(109,D22:D29)</f>
        <v>4435105.41</v>
      </c>
      <c r="E30" s="20">
        <f>SUBTOTAL(109,E22:E29)</f>
        <v>906093.77</v>
      </c>
      <c r="F30" s="21"/>
      <c r="G30" s="3"/>
    </row>
    <row r="31" spans="1:7" x14ac:dyDescent="0.25">
      <c r="A31" s="7" t="s">
        <v>2</v>
      </c>
      <c r="B31" s="8" t="s">
        <v>43</v>
      </c>
      <c r="C31" s="8" t="s">
        <v>43</v>
      </c>
      <c r="D31" s="10">
        <v>142321</v>
      </c>
      <c r="E31" s="10">
        <v>11839.6</v>
      </c>
      <c r="F31" s="14" t="s">
        <v>133</v>
      </c>
      <c r="G31" s="3"/>
    </row>
    <row r="32" spans="1:7" ht="15.75" customHeight="1" x14ac:dyDescent="0.25">
      <c r="A32" s="7"/>
      <c r="B32" s="8" t="s">
        <v>44</v>
      </c>
      <c r="C32" s="8" t="s">
        <v>45</v>
      </c>
      <c r="D32" s="10">
        <f>689347+665304</f>
        <v>1354651</v>
      </c>
      <c r="E32" s="10">
        <v>389909.9</v>
      </c>
      <c r="F32" s="11" t="s">
        <v>133</v>
      </c>
      <c r="G32" s="3"/>
    </row>
    <row r="33" spans="1:7" x14ac:dyDescent="0.25">
      <c r="A33" s="7"/>
      <c r="B33" s="8" t="s">
        <v>46</v>
      </c>
      <c r="C33" s="8" t="s">
        <v>45</v>
      </c>
      <c r="D33" s="10">
        <v>897763</v>
      </c>
      <c r="E33" s="10"/>
      <c r="F33" s="11" t="s">
        <v>136</v>
      </c>
      <c r="G33" s="3"/>
    </row>
    <row r="34" spans="1:7" x14ac:dyDescent="0.25">
      <c r="A34" s="7"/>
      <c r="B34" s="8" t="s">
        <v>120</v>
      </c>
      <c r="C34" s="8" t="s">
        <v>2</v>
      </c>
      <c r="D34" s="10">
        <v>320656</v>
      </c>
      <c r="E34" s="10">
        <v>78250.960000000006</v>
      </c>
      <c r="F34" s="11" t="s">
        <v>133</v>
      </c>
      <c r="G34" s="3"/>
    </row>
    <row r="35" spans="1:7" ht="30" customHeight="1" x14ac:dyDescent="0.25">
      <c r="A35" s="7"/>
      <c r="B35" s="8" t="s">
        <v>47</v>
      </c>
      <c r="C35" s="8" t="s">
        <v>48</v>
      </c>
      <c r="D35" s="10">
        <v>2000000</v>
      </c>
      <c r="E35" s="10">
        <v>461344.44</v>
      </c>
      <c r="F35" s="11" t="s">
        <v>133</v>
      </c>
      <c r="G35" s="3"/>
    </row>
    <row r="36" spans="1:7" x14ac:dyDescent="0.25">
      <c r="A36" s="15"/>
      <c r="B36" s="19" t="s">
        <v>49</v>
      </c>
      <c r="C36" s="19"/>
      <c r="D36" s="20">
        <f>SUBTOTAL(109,D31:D35)</f>
        <v>4715391</v>
      </c>
      <c r="E36" s="20">
        <f>SUBTOTAL(109,E31:E35)</f>
        <v>941344.9</v>
      </c>
      <c r="F36" s="21"/>
      <c r="G36" s="3"/>
    </row>
    <row r="37" spans="1:7" x14ac:dyDescent="0.25">
      <c r="A37" s="7" t="s">
        <v>3</v>
      </c>
      <c r="B37" s="8" t="s">
        <v>50</v>
      </c>
      <c r="C37" s="8" t="s">
        <v>51</v>
      </c>
      <c r="D37" s="10">
        <v>196300</v>
      </c>
      <c r="E37" s="13"/>
      <c r="F37" s="14" t="s">
        <v>134</v>
      </c>
      <c r="G37" s="3"/>
    </row>
    <row r="38" spans="1:7" x14ac:dyDescent="0.25">
      <c r="A38" s="7"/>
      <c r="B38" s="8" t="s">
        <v>52</v>
      </c>
      <c r="C38" s="8" t="s">
        <v>51</v>
      </c>
      <c r="D38" s="10">
        <v>271203</v>
      </c>
      <c r="E38" s="10">
        <v>111328.19</v>
      </c>
      <c r="F38" s="11" t="s">
        <v>133</v>
      </c>
      <c r="G38" s="3"/>
    </row>
    <row r="39" spans="1:7" x14ac:dyDescent="0.25">
      <c r="A39" s="7"/>
      <c r="B39" s="8" t="s">
        <v>53</v>
      </c>
      <c r="C39" s="8" t="s">
        <v>53</v>
      </c>
      <c r="D39" s="10">
        <v>99950.55</v>
      </c>
      <c r="E39" s="10">
        <v>60635.48</v>
      </c>
      <c r="F39" s="11" t="s">
        <v>133</v>
      </c>
      <c r="G39" s="3"/>
    </row>
    <row r="40" spans="1:7" x14ac:dyDescent="0.25">
      <c r="A40" s="7"/>
      <c r="B40" s="8" t="s">
        <v>54</v>
      </c>
      <c r="C40" s="8" t="s">
        <v>54</v>
      </c>
      <c r="D40" s="10">
        <v>36000</v>
      </c>
      <c r="E40" s="10"/>
      <c r="F40" s="11" t="s">
        <v>134</v>
      </c>
      <c r="G40" s="3"/>
    </row>
    <row r="41" spans="1:7" x14ac:dyDescent="0.25">
      <c r="A41" s="7"/>
      <c r="B41" s="8" t="s">
        <v>121</v>
      </c>
      <c r="C41" s="8" t="s">
        <v>55</v>
      </c>
      <c r="D41" s="10">
        <v>445817</v>
      </c>
      <c r="E41" s="10"/>
      <c r="F41" s="11" t="s">
        <v>135</v>
      </c>
      <c r="G41" s="3"/>
    </row>
    <row r="42" spans="1:7" x14ac:dyDescent="0.25">
      <c r="A42" s="7"/>
      <c r="B42" s="8" t="s">
        <v>122</v>
      </c>
      <c r="C42" s="8" t="s">
        <v>55</v>
      </c>
      <c r="D42" s="10">
        <v>610882</v>
      </c>
      <c r="E42" s="10"/>
      <c r="F42" s="11" t="s">
        <v>136</v>
      </c>
      <c r="G42" s="3"/>
    </row>
    <row r="43" spans="1:7" x14ac:dyDescent="0.25">
      <c r="A43" s="7"/>
      <c r="B43" s="8" t="s">
        <v>123</v>
      </c>
      <c r="C43" s="8" t="s">
        <v>55</v>
      </c>
      <c r="D43" s="10">
        <v>249153</v>
      </c>
      <c r="E43" s="10"/>
      <c r="F43" s="11" t="s">
        <v>136</v>
      </c>
      <c r="G43" s="3"/>
    </row>
    <row r="44" spans="1:7" x14ac:dyDescent="0.25">
      <c r="A44" s="7"/>
      <c r="B44" s="8" t="s">
        <v>56</v>
      </c>
      <c r="C44" s="8" t="s">
        <v>56</v>
      </c>
      <c r="D44" s="10">
        <v>59620</v>
      </c>
      <c r="E44" s="10"/>
      <c r="F44" s="11" t="s">
        <v>136</v>
      </c>
      <c r="G44" s="3"/>
    </row>
    <row r="45" spans="1:7" x14ac:dyDescent="0.25">
      <c r="A45" s="7"/>
      <c r="B45" s="8" t="s">
        <v>57</v>
      </c>
      <c r="C45" s="8" t="s">
        <v>57</v>
      </c>
      <c r="D45" s="10">
        <v>64428</v>
      </c>
      <c r="E45" s="10"/>
      <c r="F45" s="11" t="s">
        <v>136</v>
      </c>
      <c r="G45" s="3"/>
    </row>
    <row r="46" spans="1:7" x14ac:dyDescent="0.25">
      <c r="A46" s="7"/>
      <c r="B46" s="8" t="s">
        <v>124</v>
      </c>
      <c r="C46" s="8" t="s">
        <v>58</v>
      </c>
      <c r="D46" s="10">
        <v>837545.84</v>
      </c>
      <c r="E46" s="10"/>
      <c r="F46" s="11" t="s">
        <v>135</v>
      </c>
      <c r="G46" s="3"/>
    </row>
    <row r="47" spans="1:7" x14ac:dyDescent="0.25">
      <c r="A47" s="7"/>
      <c r="B47" s="8" t="s">
        <v>125</v>
      </c>
      <c r="C47" s="8" t="s">
        <v>58</v>
      </c>
      <c r="D47" s="10">
        <v>142320</v>
      </c>
      <c r="E47" s="10"/>
      <c r="F47" s="11" t="s">
        <v>136</v>
      </c>
      <c r="G47" s="3"/>
    </row>
    <row r="48" spans="1:7" x14ac:dyDescent="0.25">
      <c r="A48" s="7"/>
      <c r="B48" s="8" t="s">
        <v>60</v>
      </c>
      <c r="C48" s="8" t="s">
        <v>60</v>
      </c>
      <c r="D48" s="10">
        <v>88114.57</v>
      </c>
      <c r="E48" s="10">
        <v>35226.92</v>
      </c>
      <c r="F48" s="11" t="s">
        <v>133</v>
      </c>
      <c r="G48" s="3"/>
    </row>
    <row r="49" spans="1:7" x14ac:dyDescent="0.25">
      <c r="A49" s="7"/>
      <c r="B49" s="8" t="s">
        <v>59</v>
      </c>
      <c r="C49" s="8" t="s">
        <v>59</v>
      </c>
      <c r="D49" s="10">
        <v>88192</v>
      </c>
      <c r="E49" s="10"/>
      <c r="F49" s="11" t="s">
        <v>134</v>
      </c>
      <c r="G49" s="3"/>
    </row>
    <row r="50" spans="1:7" x14ac:dyDescent="0.25">
      <c r="A50" s="7"/>
      <c r="B50" s="8" t="s">
        <v>61</v>
      </c>
      <c r="C50" s="8" t="s">
        <v>61</v>
      </c>
      <c r="D50" s="10">
        <v>132630</v>
      </c>
      <c r="E50" s="10"/>
      <c r="F50" s="11" t="s">
        <v>134</v>
      </c>
      <c r="G50" s="3"/>
    </row>
    <row r="51" spans="1:7" x14ac:dyDescent="0.25">
      <c r="A51" s="7"/>
      <c r="B51" s="8" t="s">
        <v>62</v>
      </c>
      <c r="C51" s="8" t="s">
        <v>63</v>
      </c>
      <c r="D51" s="10">
        <v>1336000</v>
      </c>
      <c r="E51" s="10">
        <v>196151.11</v>
      </c>
      <c r="F51" s="11" t="s">
        <v>133</v>
      </c>
      <c r="G51" s="3"/>
    </row>
    <row r="52" spans="1:7" ht="30" x14ac:dyDescent="0.25">
      <c r="A52" s="7"/>
      <c r="B52" s="8" t="s">
        <v>139</v>
      </c>
      <c r="C52" s="8" t="s">
        <v>65</v>
      </c>
      <c r="D52" s="10">
        <v>229941</v>
      </c>
      <c r="E52" s="10"/>
      <c r="F52" s="30" t="s">
        <v>142</v>
      </c>
      <c r="G52" s="3"/>
    </row>
    <row r="53" spans="1:7" x14ac:dyDescent="0.25">
      <c r="A53" s="7"/>
      <c r="B53" s="8" t="s">
        <v>64</v>
      </c>
      <c r="C53" s="8" t="s">
        <v>65</v>
      </c>
      <c r="D53" s="10">
        <v>251471</v>
      </c>
      <c r="E53" s="10"/>
      <c r="F53" s="11" t="s">
        <v>134</v>
      </c>
      <c r="G53" s="3"/>
    </row>
    <row r="54" spans="1:7" x14ac:dyDescent="0.25">
      <c r="A54" s="15"/>
      <c r="B54" s="19" t="s">
        <v>66</v>
      </c>
      <c r="C54" s="19"/>
      <c r="D54" s="20">
        <f>SUBTOTAL(109,D37:D53)</f>
        <v>5139567.96</v>
      </c>
      <c r="E54" s="20">
        <f>SUBTOTAL(109,E37:E53)</f>
        <v>403341.7</v>
      </c>
      <c r="F54" s="21"/>
      <c r="G54" s="3"/>
    </row>
    <row r="55" spans="1:7" x14ac:dyDescent="0.25">
      <c r="A55" s="7" t="s">
        <v>4</v>
      </c>
      <c r="B55" s="8" t="s">
        <v>67</v>
      </c>
      <c r="C55" s="8" t="s">
        <v>67</v>
      </c>
      <c r="D55" s="10">
        <v>559850</v>
      </c>
      <c r="E55" s="13"/>
      <c r="F55" s="14" t="s">
        <v>134</v>
      </c>
      <c r="G55" s="3"/>
    </row>
    <row r="56" spans="1:7" x14ac:dyDescent="0.25">
      <c r="A56" s="7"/>
      <c r="B56" s="8" t="s">
        <v>68</v>
      </c>
      <c r="C56" s="8" t="s">
        <v>68</v>
      </c>
      <c r="D56" s="10">
        <v>139353</v>
      </c>
      <c r="E56" s="10"/>
      <c r="F56" s="11" t="s">
        <v>134</v>
      </c>
      <c r="G56" s="3"/>
    </row>
    <row r="57" spans="1:7" x14ac:dyDescent="0.25">
      <c r="A57" s="7"/>
      <c r="B57" s="8" t="s">
        <v>69</v>
      </c>
      <c r="C57" s="8" t="s">
        <v>70</v>
      </c>
      <c r="D57" s="10">
        <v>133167</v>
      </c>
      <c r="E57" s="10"/>
      <c r="F57" s="11" t="s">
        <v>134</v>
      </c>
      <c r="G57" s="3"/>
    </row>
    <row r="58" spans="1:7" x14ac:dyDescent="0.25">
      <c r="A58" s="7"/>
      <c r="B58" s="8" t="s">
        <v>71</v>
      </c>
      <c r="C58" s="8" t="s">
        <v>70</v>
      </c>
      <c r="D58" s="10">
        <v>868700</v>
      </c>
      <c r="E58" s="10"/>
      <c r="F58" s="11" t="s">
        <v>136</v>
      </c>
      <c r="G58" s="3"/>
    </row>
    <row r="59" spans="1:7" x14ac:dyDescent="0.25">
      <c r="A59" s="7"/>
      <c r="B59" s="8" t="s">
        <v>72</v>
      </c>
      <c r="C59" s="8" t="s">
        <v>72</v>
      </c>
      <c r="D59" s="10">
        <v>239225</v>
      </c>
      <c r="E59" s="10"/>
      <c r="F59" s="11" t="s">
        <v>134</v>
      </c>
      <c r="G59" s="3"/>
    </row>
    <row r="60" spans="1:7" x14ac:dyDescent="0.25">
      <c r="A60" s="7"/>
      <c r="B60" s="8" t="s">
        <v>73</v>
      </c>
      <c r="C60" s="8" t="s">
        <v>4</v>
      </c>
      <c r="D60" s="10">
        <v>448993</v>
      </c>
      <c r="E60" s="10"/>
      <c r="F60" s="11" t="s">
        <v>134</v>
      </c>
      <c r="G60" s="3"/>
    </row>
    <row r="61" spans="1:7" x14ac:dyDescent="0.25">
      <c r="A61" s="7"/>
      <c r="B61" s="8" t="s">
        <v>74</v>
      </c>
      <c r="C61" s="8" t="s">
        <v>75</v>
      </c>
      <c r="D61" s="10">
        <v>346292</v>
      </c>
      <c r="E61" s="10"/>
      <c r="F61" s="11" t="s">
        <v>134</v>
      </c>
      <c r="G61" s="3"/>
    </row>
    <row r="62" spans="1:7" x14ac:dyDescent="0.25">
      <c r="A62" s="15"/>
      <c r="B62" s="19" t="s">
        <v>76</v>
      </c>
      <c r="C62" s="19"/>
      <c r="D62" s="20">
        <f>SUBTOTAL(109,D55:D61)</f>
        <v>2735580</v>
      </c>
      <c r="E62" s="20">
        <f>SUBTOTAL(109,E55:E61)</f>
        <v>0</v>
      </c>
      <c r="F62" s="21"/>
      <c r="G62" s="3"/>
    </row>
    <row r="63" spans="1:7" x14ac:dyDescent="0.25">
      <c r="A63" s="7" t="s">
        <v>5</v>
      </c>
      <c r="B63" s="8" t="s">
        <v>77</v>
      </c>
      <c r="C63" s="8" t="s">
        <v>77</v>
      </c>
      <c r="D63" s="10">
        <v>657507</v>
      </c>
      <c r="E63" s="13"/>
      <c r="F63" s="14" t="s">
        <v>136</v>
      </c>
      <c r="G63" s="3"/>
    </row>
    <row r="64" spans="1:7" x14ac:dyDescent="0.25">
      <c r="A64" s="7"/>
      <c r="B64" s="8" t="s">
        <v>78</v>
      </c>
      <c r="C64" s="8" t="s">
        <v>79</v>
      </c>
      <c r="D64" s="10">
        <v>55090</v>
      </c>
      <c r="E64" s="10">
        <v>2907.6</v>
      </c>
      <c r="F64" s="11" t="s">
        <v>133</v>
      </c>
      <c r="G64" s="3"/>
    </row>
    <row r="65" spans="1:7" x14ac:dyDescent="0.25">
      <c r="A65" s="7"/>
      <c r="B65" s="8" t="s">
        <v>80</v>
      </c>
      <c r="C65" s="8" t="s">
        <v>80</v>
      </c>
      <c r="D65" s="10">
        <v>17521</v>
      </c>
      <c r="E65" s="10"/>
      <c r="F65" s="11" t="s">
        <v>134</v>
      </c>
      <c r="G65" s="3"/>
    </row>
    <row r="66" spans="1:7" x14ac:dyDescent="0.25">
      <c r="A66" s="7"/>
      <c r="B66" s="8" t="s">
        <v>81</v>
      </c>
      <c r="C66" s="8" t="s">
        <v>82</v>
      </c>
      <c r="D66" s="10">
        <v>75146</v>
      </c>
      <c r="E66" s="10">
        <v>7455</v>
      </c>
      <c r="F66" s="11" t="s">
        <v>133</v>
      </c>
      <c r="G66" s="3"/>
    </row>
    <row r="67" spans="1:7" x14ac:dyDescent="0.25">
      <c r="A67" s="7"/>
      <c r="B67" s="8" t="s">
        <v>83</v>
      </c>
      <c r="C67" s="8" t="s">
        <v>84</v>
      </c>
      <c r="D67" s="10">
        <v>58565</v>
      </c>
      <c r="E67" s="10"/>
      <c r="F67" s="11" t="s">
        <v>134</v>
      </c>
      <c r="G67" s="3"/>
    </row>
    <row r="68" spans="1:7" x14ac:dyDescent="0.25">
      <c r="A68" s="7"/>
      <c r="B68" s="8" t="s">
        <v>85</v>
      </c>
      <c r="C68" s="8" t="s">
        <v>84</v>
      </c>
      <c r="D68" s="10">
        <v>52618</v>
      </c>
      <c r="E68" s="10"/>
      <c r="F68" s="11" t="s">
        <v>134</v>
      </c>
      <c r="G68" s="3"/>
    </row>
    <row r="69" spans="1:7" x14ac:dyDescent="0.25">
      <c r="A69" s="7"/>
      <c r="B69" s="8" t="s">
        <v>86</v>
      </c>
      <c r="C69" s="8" t="s">
        <v>86</v>
      </c>
      <c r="D69" s="10">
        <v>35000</v>
      </c>
      <c r="E69" s="10">
        <v>10768.5</v>
      </c>
      <c r="F69" s="11" t="s">
        <v>133</v>
      </c>
      <c r="G69" s="3"/>
    </row>
    <row r="70" spans="1:7" x14ac:dyDescent="0.25">
      <c r="A70" s="7"/>
      <c r="B70" s="8" t="s">
        <v>87</v>
      </c>
      <c r="C70" s="8" t="s">
        <v>87</v>
      </c>
      <c r="D70" s="10">
        <v>73078</v>
      </c>
      <c r="E70" s="10">
        <v>665.25</v>
      </c>
      <c r="F70" s="11" t="s">
        <v>133</v>
      </c>
      <c r="G70" s="3"/>
    </row>
    <row r="71" spans="1:7" x14ac:dyDescent="0.25">
      <c r="A71" s="7"/>
      <c r="B71" s="8" t="s">
        <v>88</v>
      </c>
      <c r="C71" s="8" t="s">
        <v>88</v>
      </c>
      <c r="D71" s="10">
        <v>86112</v>
      </c>
      <c r="E71" s="10"/>
      <c r="F71" s="11" t="s">
        <v>134</v>
      </c>
      <c r="G71" s="3"/>
    </row>
    <row r="72" spans="1:7" x14ac:dyDescent="0.25">
      <c r="A72" s="7"/>
      <c r="B72" s="8" t="s">
        <v>89</v>
      </c>
      <c r="C72" s="8" t="s">
        <v>89</v>
      </c>
      <c r="D72" s="10">
        <v>20688</v>
      </c>
      <c r="E72" s="10"/>
      <c r="F72" s="11" t="s">
        <v>134</v>
      </c>
      <c r="G72" s="3"/>
    </row>
    <row r="73" spans="1:7" x14ac:dyDescent="0.25">
      <c r="A73" s="7"/>
      <c r="B73" s="8" t="s">
        <v>90</v>
      </c>
      <c r="C73" s="8" t="s">
        <v>90</v>
      </c>
      <c r="D73" s="10">
        <v>58100</v>
      </c>
      <c r="E73" s="10"/>
      <c r="F73" s="11" t="s">
        <v>134</v>
      </c>
      <c r="G73" s="3"/>
    </row>
    <row r="74" spans="1:7" x14ac:dyDescent="0.25">
      <c r="A74" s="7"/>
      <c r="B74" s="8" t="s">
        <v>91</v>
      </c>
      <c r="C74" s="8" t="s">
        <v>91</v>
      </c>
      <c r="D74" s="10">
        <v>594730.15</v>
      </c>
      <c r="E74" s="10">
        <v>314555.46000000002</v>
      </c>
      <c r="F74" s="11" t="s">
        <v>133</v>
      </c>
      <c r="G74" s="3"/>
    </row>
    <row r="75" spans="1:7" x14ac:dyDescent="0.25">
      <c r="A75" s="15"/>
      <c r="B75" s="19" t="s">
        <v>92</v>
      </c>
      <c r="C75" s="19"/>
      <c r="D75" s="20">
        <f>SUBTOTAL(109,D63:D74)</f>
        <v>1784155.15</v>
      </c>
      <c r="E75" s="20">
        <f>SUBTOTAL(109,E63:E74)</f>
        <v>336351.81</v>
      </c>
      <c r="F75" s="21"/>
      <c r="G75" s="3"/>
    </row>
    <row r="76" spans="1:7" x14ac:dyDescent="0.25">
      <c r="A76" s="7" t="s">
        <v>6</v>
      </c>
      <c r="B76" s="8" t="s">
        <v>94</v>
      </c>
      <c r="C76" s="8" t="s">
        <v>94</v>
      </c>
      <c r="D76" s="10">
        <v>95691</v>
      </c>
      <c r="E76" s="13"/>
      <c r="F76" s="14" t="s">
        <v>134</v>
      </c>
      <c r="G76" s="3"/>
    </row>
    <row r="77" spans="1:7" x14ac:dyDescent="0.25">
      <c r="A77" s="7"/>
      <c r="B77" s="8" t="s">
        <v>93</v>
      </c>
      <c r="C77" s="8" t="s">
        <v>93</v>
      </c>
      <c r="D77" s="10">
        <v>80136</v>
      </c>
      <c r="E77" s="10"/>
      <c r="F77" s="11" t="s">
        <v>134</v>
      </c>
      <c r="G77" s="3"/>
    </row>
    <row r="78" spans="1:7" x14ac:dyDescent="0.25">
      <c r="A78" s="7"/>
      <c r="B78" s="8" t="s">
        <v>95</v>
      </c>
      <c r="C78" s="8" t="s">
        <v>95</v>
      </c>
      <c r="D78" s="10">
        <v>142810</v>
      </c>
      <c r="E78" s="10">
        <v>22104</v>
      </c>
      <c r="F78" s="11" t="s">
        <v>133</v>
      </c>
      <c r="G78" s="3"/>
    </row>
    <row r="79" spans="1:7" x14ac:dyDescent="0.25">
      <c r="A79" s="7"/>
      <c r="B79" s="8" t="s">
        <v>98</v>
      </c>
      <c r="C79" s="8" t="s">
        <v>6</v>
      </c>
      <c r="D79" s="10">
        <v>423211</v>
      </c>
      <c r="E79" s="10"/>
      <c r="F79" s="11" t="s">
        <v>134</v>
      </c>
      <c r="G79" s="3"/>
    </row>
    <row r="80" spans="1:7" x14ac:dyDescent="0.25">
      <c r="A80" s="7"/>
      <c r="B80" s="8" t="s">
        <v>96</v>
      </c>
      <c r="C80" s="8" t="s">
        <v>97</v>
      </c>
      <c r="D80" s="10">
        <v>58468</v>
      </c>
      <c r="E80" s="10">
        <v>27029</v>
      </c>
      <c r="F80" s="11" t="s">
        <v>133</v>
      </c>
      <c r="G80" s="3"/>
    </row>
    <row r="81" spans="1:7" x14ac:dyDescent="0.25">
      <c r="A81" s="7"/>
      <c r="B81" s="8" t="s">
        <v>129</v>
      </c>
      <c r="C81" s="8" t="s">
        <v>130</v>
      </c>
      <c r="D81" s="10">
        <v>601236</v>
      </c>
      <c r="E81" s="10"/>
      <c r="F81" s="11" t="s">
        <v>134</v>
      </c>
      <c r="G81" s="3"/>
    </row>
    <row r="82" spans="1:7" x14ac:dyDescent="0.25">
      <c r="A82" s="15"/>
      <c r="B82" s="19" t="s">
        <v>99</v>
      </c>
      <c r="C82" s="19"/>
      <c r="D82" s="20">
        <f>SUBTOTAL(109,D76:D81)</f>
        <v>1401552</v>
      </c>
      <c r="E82" s="20">
        <f>SUBTOTAL(109,E76:E81)</f>
        <v>49133</v>
      </c>
      <c r="F82" s="21"/>
      <c r="G82" s="3"/>
    </row>
    <row r="83" spans="1:7" x14ac:dyDescent="0.25">
      <c r="A83" s="7" t="s">
        <v>7</v>
      </c>
      <c r="B83" s="3" t="s">
        <v>100</v>
      </c>
      <c r="C83" s="3" t="s">
        <v>101</v>
      </c>
      <c r="D83" s="10">
        <f>450000+156335</f>
        <v>606335</v>
      </c>
      <c r="E83" s="13"/>
      <c r="F83" s="14" t="s">
        <v>134</v>
      </c>
      <c r="G83" s="3"/>
    </row>
    <row r="84" spans="1:7" x14ac:dyDescent="0.25">
      <c r="A84" s="7"/>
      <c r="B84" s="3" t="s">
        <v>102</v>
      </c>
      <c r="C84" s="3" t="s">
        <v>101</v>
      </c>
      <c r="D84" s="10">
        <v>573600</v>
      </c>
      <c r="E84" s="10">
        <v>203570.74</v>
      </c>
      <c r="F84" s="11" t="s">
        <v>140</v>
      </c>
      <c r="G84" s="3"/>
    </row>
    <row r="85" spans="1:7" x14ac:dyDescent="0.25">
      <c r="A85" s="7"/>
      <c r="B85" s="3" t="s">
        <v>103</v>
      </c>
      <c r="C85" s="3" t="s">
        <v>104</v>
      </c>
      <c r="D85" s="10">
        <v>3515274</v>
      </c>
      <c r="E85" s="10"/>
      <c r="F85" s="11" t="s">
        <v>138</v>
      </c>
      <c r="G85" s="3"/>
    </row>
    <row r="86" spans="1:7" ht="15" customHeight="1" x14ac:dyDescent="0.25">
      <c r="A86" s="7"/>
      <c r="B86" s="3" t="s">
        <v>105</v>
      </c>
      <c r="C86" s="3" t="s">
        <v>105</v>
      </c>
      <c r="D86" s="10">
        <v>234026</v>
      </c>
      <c r="E86" s="10">
        <v>2343.88</v>
      </c>
      <c r="F86" s="11" t="s">
        <v>133</v>
      </c>
      <c r="G86" s="3"/>
    </row>
    <row r="87" spans="1:7" ht="15" customHeight="1" x14ac:dyDescent="0.25">
      <c r="A87" s="7"/>
      <c r="B87" s="3" t="s">
        <v>106</v>
      </c>
      <c r="C87" s="3" t="s">
        <v>106</v>
      </c>
      <c r="D87" s="10">
        <v>410340</v>
      </c>
      <c r="E87" s="10"/>
      <c r="F87" s="11" t="s">
        <v>136</v>
      </c>
      <c r="G87" s="3"/>
    </row>
    <row r="88" spans="1:7" ht="15" customHeight="1" x14ac:dyDescent="0.25">
      <c r="A88" s="7"/>
      <c r="B88" s="3" t="s">
        <v>126</v>
      </c>
      <c r="C88" s="3" t="s">
        <v>107</v>
      </c>
      <c r="D88" s="10">
        <v>76695</v>
      </c>
      <c r="E88" s="10">
        <v>1489</v>
      </c>
      <c r="F88" s="11" t="s">
        <v>133</v>
      </c>
      <c r="G88" s="3"/>
    </row>
    <row r="89" spans="1:7" x14ac:dyDescent="0.25">
      <c r="A89" s="7"/>
      <c r="B89" s="3" t="s">
        <v>108</v>
      </c>
      <c r="C89" s="3" t="s">
        <v>107</v>
      </c>
      <c r="D89" s="10">
        <v>711795</v>
      </c>
      <c r="E89" s="10"/>
      <c r="F89" s="11" t="s">
        <v>136</v>
      </c>
      <c r="G89" s="3"/>
    </row>
    <row r="90" spans="1:7" x14ac:dyDescent="0.25">
      <c r="A90" s="7"/>
      <c r="B90" s="3" t="s">
        <v>109</v>
      </c>
      <c r="C90" s="3" t="s">
        <v>110</v>
      </c>
      <c r="D90" s="10">
        <v>499996</v>
      </c>
      <c r="E90" s="10">
        <v>173590</v>
      </c>
      <c r="F90" s="11" t="s">
        <v>133</v>
      </c>
      <c r="G90" s="3"/>
    </row>
    <row r="91" spans="1:7" x14ac:dyDescent="0.25">
      <c r="A91" s="7"/>
      <c r="B91" s="3" t="s">
        <v>111</v>
      </c>
      <c r="C91" s="3" t="s">
        <v>110</v>
      </c>
      <c r="D91" s="10">
        <v>758296</v>
      </c>
      <c r="E91" s="10"/>
      <c r="F91" s="11" t="s">
        <v>136</v>
      </c>
      <c r="G91" s="3"/>
    </row>
    <row r="92" spans="1:7" x14ac:dyDescent="0.25">
      <c r="A92" s="7"/>
      <c r="B92" s="3" t="s">
        <v>112</v>
      </c>
      <c r="C92" s="3" t="s">
        <v>112</v>
      </c>
      <c r="D92" s="10">
        <v>41665</v>
      </c>
      <c r="E92" s="10"/>
      <c r="F92" s="11" t="s">
        <v>134</v>
      </c>
      <c r="G92" s="3"/>
    </row>
    <row r="93" spans="1:7" x14ac:dyDescent="0.25">
      <c r="A93" s="7"/>
      <c r="B93" s="3" t="s">
        <v>113</v>
      </c>
      <c r="C93" s="3" t="s">
        <v>113</v>
      </c>
      <c r="D93" s="10">
        <v>1400000</v>
      </c>
      <c r="E93" s="10"/>
      <c r="F93" s="11" t="s">
        <v>136</v>
      </c>
      <c r="G93" s="3"/>
    </row>
    <row r="94" spans="1:7" ht="30" x14ac:dyDescent="0.25">
      <c r="A94" s="7"/>
      <c r="B94" s="3" t="s">
        <v>139</v>
      </c>
      <c r="C94" s="3" t="s">
        <v>7</v>
      </c>
      <c r="D94" s="10">
        <v>100000</v>
      </c>
      <c r="E94" s="10"/>
      <c r="F94" s="30" t="s">
        <v>142</v>
      </c>
      <c r="G94" s="3"/>
    </row>
    <row r="95" spans="1:7" x14ac:dyDescent="0.25">
      <c r="A95" s="15"/>
      <c r="B95" s="25" t="s">
        <v>114</v>
      </c>
      <c r="C95" s="25"/>
      <c r="D95" s="16">
        <f>SUBTOTAL(109,D83:D94)</f>
        <v>8928022</v>
      </c>
      <c r="E95" s="16">
        <f>SUBTOTAL(109,E83:E94)</f>
        <v>380993.62</v>
      </c>
      <c r="F95" s="17"/>
      <c r="G95" s="3"/>
    </row>
    <row r="96" spans="1:7" x14ac:dyDescent="0.25">
      <c r="A96" s="7" t="s">
        <v>8</v>
      </c>
      <c r="B96" s="3" t="s">
        <v>116</v>
      </c>
      <c r="C96" s="3" t="s">
        <v>8</v>
      </c>
      <c r="D96" s="10">
        <v>620428</v>
      </c>
      <c r="E96" s="18"/>
      <c r="F96" s="11" t="s">
        <v>134</v>
      </c>
      <c r="G96" s="3"/>
    </row>
    <row r="97" spans="1:7" x14ac:dyDescent="0.25">
      <c r="A97" s="7"/>
      <c r="B97" s="3" t="s">
        <v>115</v>
      </c>
      <c r="C97" s="3" t="s">
        <v>115</v>
      </c>
      <c r="D97" s="10">
        <v>811033</v>
      </c>
      <c r="E97" s="10">
        <v>315332.25</v>
      </c>
      <c r="F97" s="11" t="s">
        <v>133</v>
      </c>
      <c r="G97" s="3"/>
    </row>
    <row r="98" spans="1:7" x14ac:dyDescent="0.25">
      <c r="A98" s="7"/>
      <c r="B98" s="22" t="s">
        <v>117</v>
      </c>
      <c r="C98" s="22"/>
      <c r="D98" s="23">
        <f>SUBTOTAL(109,D96:D97)</f>
        <v>1431461</v>
      </c>
      <c r="E98" s="23">
        <f>SUBTOTAL(109,E96:E97)</f>
        <v>315332.25</v>
      </c>
      <c r="F98" s="24"/>
      <c r="G98" s="3"/>
    </row>
    <row r="99" spans="1:7" ht="18" customHeight="1" x14ac:dyDescent="0.25">
      <c r="A99" s="40" t="s">
        <v>118</v>
      </c>
      <c r="B99" s="41"/>
      <c r="C99" s="41"/>
      <c r="D99" s="42">
        <f>D98+D95+D82+D75+D62+D54+D36+D30+D21</f>
        <v>33365566.989999998</v>
      </c>
      <c r="E99" s="42">
        <f>E98+E95+E82+E75+E62+E54+E36+E30+E21</f>
        <v>3858551.7699999996</v>
      </c>
      <c r="F99" s="43"/>
      <c r="G99" s="3"/>
    </row>
    <row r="100" spans="1:7" ht="20.25" customHeight="1" x14ac:dyDescent="0.25">
      <c r="A100" s="3" t="s">
        <v>128</v>
      </c>
      <c r="B100" s="3"/>
      <c r="C100" s="3"/>
      <c r="D100" s="3"/>
      <c r="E100" s="3"/>
      <c r="F100" s="3"/>
      <c r="G100" s="3"/>
    </row>
    <row r="101" spans="1:7" x14ac:dyDescent="0.25">
      <c r="A101" s="1"/>
      <c r="B101" s="1"/>
      <c r="C101" s="1"/>
      <c r="D101" s="1"/>
      <c r="E101" s="1"/>
      <c r="F101" s="1"/>
    </row>
    <row r="102" spans="1:7" x14ac:dyDescent="0.25">
      <c r="A102" s="1"/>
      <c r="B102" s="1"/>
      <c r="C102" s="1"/>
      <c r="D102" s="1"/>
      <c r="E102" s="1"/>
      <c r="F102" s="1"/>
    </row>
    <row r="103" spans="1:7" x14ac:dyDescent="0.25">
      <c r="A103" s="1"/>
      <c r="B103" s="1"/>
      <c r="C103" s="1"/>
      <c r="D103" s="1"/>
      <c r="E103" s="1"/>
      <c r="F103" s="1"/>
    </row>
    <row r="104" spans="1:7" x14ac:dyDescent="0.25">
      <c r="A104" s="1"/>
      <c r="B104" s="1"/>
      <c r="C104" s="1"/>
      <c r="D104" s="1"/>
      <c r="E104" s="1"/>
      <c r="F104" s="1"/>
    </row>
    <row r="105" spans="1:7" x14ac:dyDescent="0.25">
      <c r="A105" s="1"/>
      <c r="B105" s="1"/>
      <c r="C105" s="1"/>
      <c r="D105" s="1"/>
      <c r="E105" s="1"/>
      <c r="F105" s="1"/>
    </row>
    <row r="106" spans="1:7" x14ac:dyDescent="0.25">
      <c r="A106" s="1"/>
      <c r="B106" s="1"/>
      <c r="C106" s="1"/>
      <c r="D106" s="1"/>
      <c r="E106" s="1"/>
      <c r="F106" s="1"/>
    </row>
    <row r="107" spans="1:7" x14ac:dyDescent="0.25">
      <c r="A107" s="1"/>
      <c r="B107" s="1"/>
      <c r="C107" s="1"/>
      <c r="D107" s="1"/>
      <c r="E107" s="1"/>
      <c r="F107" s="1"/>
    </row>
    <row r="108" spans="1:7" x14ac:dyDescent="0.25">
      <c r="A108" s="1"/>
      <c r="B108" s="1"/>
      <c r="C108" s="1"/>
      <c r="D108" s="1"/>
      <c r="E108" s="1"/>
      <c r="F108" s="1"/>
    </row>
    <row r="109" spans="1:7" x14ac:dyDescent="0.25">
      <c r="A109" s="1"/>
      <c r="B109" s="1"/>
      <c r="C109" s="1"/>
      <c r="D109" s="1"/>
      <c r="E109" s="1"/>
      <c r="F109" s="1"/>
    </row>
  </sheetData>
  <mergeCells count="5">
    <mergeCell ref="A4:F4"/>
    <mergeCell ref="A6:A7"/>
    <mergeCell ref="B6:B7"/>
    <mergeCell ref="C6:C7"/>
    <mergeCell ref="D6:E6"/>
  </mergeCells>
  <pageMargins left="0.70866141732283472" right="0.70866141732283472" top="0.43" bottom="0.39" header="0.31496062992125984" footer="0.31496062992125984"/>
  <pageSetup paperSize="9" scale="4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Polígonos 1.9.3-1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2017-03-09T08:08:07Z</cp:lastPrinted>
  <dcterms:created xsi:type="dcterms:W3CDTF">2014-06-13T10:22:01Z</dcterms:created>
  <dcterms:modified xsi:type="dcterms:W3CDTF">2019-07-18T10:46:46Z</dcterms:modified>
</cp:coreProperties>
</file>