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0\2 CUADROS Y GRÁFICOS\Cuadros\1.9\1.9.3 en elaboración\1.9.3.2\"/>
    </mc:Choice>
  </mc:AlternateContent>
  <xr:revisionPtr revIDLastSave="0" documentId="13_ncr:1_{117227B0-D8DB-4501-8690-AB42E470EE34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Suelo 1.9.3-2" sheetId="17" r:id="rId1"/>
  </sheets>
  <definedNames>
    <definedName name="_xlnm.Print_Area" localSheetId="0">'Suelo 1.9.3-2'!#REF!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2" i="17" l="1"/>
  <c r="B73" i="17"/>
  <c r="B74" i="17"/>
  <c r="B75" i="17"/>
  <c r="B71" i="17"/>
  <c r="C72" i="17"/>
  <c r="D72" i="17"/>
  <c r="E72" i="17"/>
  <c r="F72" i="17"/>
  <c r="C73" i="17"/>
  <c r="D73" i="17"/>
  <c r="E73" i="17"/>
  <c r="F73" i="17"/>
  <c r="C74" i="17"/>
  <c r="D74" i="17"/>
  <c r="E74" i="17"/>
  <c r="F74" i="17"/>
  <c r="C75" i="17"/>
  <c r="D75" i="17"/>
  <c r="E75" i="17"/>
  <c r="F75" i="17"/>
  <c r="D71" i="17"/>
  <c r="E71" i="17"/>
  <c r="C71" i="17"/>
  <c r="F64" i="17"/>
  <c r="F57" i="17"/>
  <c r="F50" i="17"/>
  <c r="F43" i="17"/>
  <c r="F36" i="17"/>
  <c r="F29" i="17"/>
  <c r="F22" i="17"/>
  <c r="F15" i="17"/>
  <c r="F8" i="17"/>
  <c r="F71" i="17" l="1"/>
  <c r="F69" i="17" l="1"/>
  <c r="E69" i="17"/>
  <c r="D69" i="17"/>
  <c r="C69" i="17"/>
  <c r="B69" i="17"/>
  <c r="F62" i="17"/>
  <c r="E62" i="17"/>
  <c r="D62" i="17"/>
  <c r="C62" i="17"/>
  <c r="B62" i="17"/>
  <c r="F55" i="17"/>
  <c r="E55" i="17"/>
  <c r="D55" i="17"/>
  <c r="C55" i="17"/>
  <c r="B55" i="17"/>
  <c r="F48" i="17"/>
  <c r="E48" i="17"/>
  <c r="D48" i="17"/>
  <c r="C48" i="17"/>
  <c r="B48" i="17"/>
  <c r="F41" i="17"/>
  <c r="E41" i="17"/>
  <c r="D41" i="17"/>
  <c r="C41" i="17"/>
  <c r="B41" i="17"/>
  <c r="F34" i="17"/>
  <c r="E34" i="17"/>
  <c r="D34" i="17"/>
  <c r="C34" i="17"/>
  <c r="B34" i="17"/>
  <c r="F27" i="17"/>
  <c r="E27" i="17"/>
  <c r="D27" i="17"/>
  <c r="C27" i="17"/>
  <c r="B27" i="17"/>
  <c r="F20" i="17"/>
  <c r="E20" i="17"/>
  <c r="D20" i="17"/>
  <c r="C20" i="17"/>
  <c r="B20" i="17"/>
  <c r="B13" i="17"/>
  <c r="D76" i="17"/>
  <c r="E76" i="17"/>
  <c r="G72" i="17"/>
  <c r="G74" i="17"/>
  <c r="B76" i="17"/>
  <c r="G75" i="17"/>
  <c r="G73" i="17"/>
  <c r="G68" i="17"/>
  <c r="G67" i="17"/>
  <c r="G66" i="17"/>
  <c r="G65" i="17"/>
  <c r="G61" i="17"/>
  <c r="G60" i="17"/>
  <c r="G59" i="17"/>
  <c r="G58" i="17"/>
  <c r="G54" i="17"/>
  <c r="G53" i="17"/>
  <c r="G52" i="17"/>
  <c r="G51" i="17"/>
  <c r="G47" i="17"/>
  <c r="G46" i="17"/>
  <c r="G45" i="17"/>
  <c r="G44" i="17"/>
  <c r="G40" i="17"/>
  <c r="G39" i="17"/>
  <c r="G38" i="17"/>
  <c r="G37" i="17"/>
  <c r="G33" i="17"/>
  <c r="G32" i="17"/>
  <c r="G31" i="17"/>
  <c r="G30" i="17"/>
  <c r="G26" i="17"/>
  <c r="G25" i="17"/>
  <c r="G24" i="17"/>
  <c r="G23" i="17"/>
  <c r="G19" i="17"/>
  <c r="G18" i="17"/>
  <c r="G17" i="17"/>
  <c r="G16" i="17"/>
  <c r="D13" i="17"/>
  <c r="E13" i="17"/>
  <c r="C13" i="17"/>
  <c r="G9" i="17"/>
  <c r="G10" i="17"/>
  <c r="G11" i="17"/>
  <c r="G12" i="17"/>
  <c r="G69" i="17" l="1"/>
  <c r="G62" i="17"/>
  <c r="G55" i="17"/>
  <c r="G48" i="17"/>
  <c r="G41" i="17"/>
  <c r="G34" i="17"/>
  <c r="G27" i="17"/>
  <c r="G20" i="17"/>
  <c r="C76" i="17"/>
  <c r="F13" i="17" l="1"/>
  <c r="G13" i="17"/>
  <c r="F76" i="17"/>
  <c r="G71" i="17" l="1"/>
  <c r="G76" i="17" s="1"/>
</calcChain>
</file>

<file path=xl/sharedStrings.xml><?xml version="1.0" encoding="utf-8"?>
<sst xmlns="http://schemas.openxmlformats.org/spreadsheetml/2006/main" count="82" uniqueCount="28">
  <si>
    <t>Total</t>
  </si>
  <si>
    <t>CES. Informe de Situación Económica y Social de Castilla y León en 2020</t>
  </si>
  <si>
    <t>Zamora</t>
  </si>
  <si>
    <t>Valladolid</t>
  </si>
  <si>
    <t>Soria</t>
  </si>
  <si>
    <t>Segovia</t>
  </si>
  <si>
    <t>Salamanca</t>
  </si>
  <si>
    <t>Palencia</t>
  </si>
  <si>
    <t>León</t>
  </si>
  <si>
    <t>Burgos</t>
  </si>
  <si>
    <t>Ávila</t>
  </si>
  <si>
    <t>Fuente:   Consejería de Economía y Hacienda de la Junta de Castilla y León.</t>
  </si>
  <si>
    <t>SEPES</t>
  </si>
  <si>
    <t>Privado</t>
  </si>
  <si>
    <t>Municipal y privado</t>
  </si>
  <si>
    <t>Municipal</t>
  </si>
  <si>
    <t>ICE Castilla y León</t>
  </si>
  <si>
    <t xml:space="preserve">Castilla y León </t>
  </si>
  <si>
    <t>Proyecto</t>
  </si>
  <si>
    <t>Disponible</t>
  </si>
  <si>
    <t>Vendida</t>
  </si>
  <si>
    <t>Nº Polígonos</t>
  </si>
  <si>
    <t>Cuadro 1.9.3-2</t>
  </si>
  <si>
    <t xml:space="preserve">                  Datos disponibles en ICE a 31 de enero de 2021</t>
  </si>
  <si>
    <t xml:space="preserve">                   ICE Castilla y León: Instituto para la Competitividad Empresarial de CyL. </t>
  </si>
  <si>
    <r>
      <t>Suelo empresarial en Castilla y León, 2020 (m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</si>
  <si>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t xml:space="preserve">Nota        </t>
    </r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Superficies no explotables, como zonas verdes, viales, aceras, rotondas, etc.</t>
    </r>
  </si>
  <si>
    <r>
      <t>Otras Zonas</t>
    </r>
    <r>
      <rPr>
        <b/>
        <vertAlign val="superscript"/>
        <sz val="9"/>
        <color rgb="FFFFFFFF"/>
        <rFont val="Calibri"/>
        <family val="2"/>
        <scheme val="minor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</si>
</sst>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9"/>
      <color rgb="FFFFFFF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164" fontId="3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1" applyFont="1"/>
    <xf numFmtId="0" fontId="1" fillId="0" borderId="0" xfId="0" applyFont="1"/>
    <xf numFmtId="0" fontId="5" fillId="3" borderId="0" xfId="2" applyFont="1"/>
    <xf numFmtId="0" fontId="1" fillId="3" borderId="2" xfId="2" applyFont="1" applyBorder="1" applyAlignment="1">
      <alignment horizontal="justify" vertical="center" wrapText="1"/>
    </xf>
    <xf numFmtId="0" fontId="1" fillId="3" borderId="2" xfId="2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3" fontId="1" fillId="0" borderId="0" xfId="0" applyNumberFormat="1" applyFont="1" applyBorder="1" applyAlignment="1">
      <alignment horizontal="right" vertical="center" wrapText="1" indent="2"/>
    </xf>
    <xf numFmtId="3" fontId="1" fillId="0" borderId="0" xfId="0" applyNumberFormat="1" applyFont="1" applyBorder="1" applyAlignment="1">
      <alignment horizontal="right" vertical="center" wrapText="1"/>
    </xf>
    <xf numFmtId="0" fontId="1" fillId="9" borderId="0" xfId="0" applyFont="1" applyFill="1" applyBorder="1" applyAlignment="1">
      <alignment horizontal="justify" vertical="center" wrapText="1"/>
    </xf>
    <xf numFmtId="3" fontId="1" fillId="9" borderId="0" xfId="0" applyNumberFormat="1" applyFont="1" applyFill="1" applyBorder="1" applyAlignment="1">
      <alignment horizontal="right" vertical="center" wrapText="1" indent="2"/>
    </xf>
    <xf numFmtId="3" fontId="1" fillId="9" borderId="0" xfId="0" applyNumberFormat="1" applyFont="1" applyFill="1" applyBorder="1" applyAlignment="1">
      <alignment horizontal="right" vertical="center" wrapText="1"/>
    </xf>
    <xf numFmtId="3" fontId="1" fillId="10" borderId="0" xfId="0" applyNumberFormat="1" applyFont="1" applyFill="1" applyBorder="1" applyAlignment="1">
      <alignment horizontal="right" vertical="center" wrapText="1"/>
    </xf>
    <xf numFmtId="3" fontId="1" fillId="0" borderId="0" xfId="0" applyNumberFormat="1" applyFont="1"/>
    <xf numFmtId="0" fontId="1" fillId="9" borderId="0" xfId="0" applyFont="1" applyFill="1" applyBorder="1" applyAlignment="1">
      <alignment horizontal="right" vertical="center" wrapText="1" indent="2"/>
    </xf>
    <xf numFmtId="0" fontId="1" fillId="9" borderId="0" xfId="0" applyFont="1" applyFill="1" applyBorder="1" applyAlignment="1">
      <alignment horizontal="right" vertical="center" wrapText="1"/>
    </xf>
    <xf numFmtId="0" fontId="1" fillId="5" borderId="0" xfId="4" applyFont="1" applyBorder="1" applyAlignment="1">
      <alignment horizontal="right" vertical="center" wrapText="1" indent="2"/>
    </xf>
    <xf numFmtId="3" fontId="1" fillId="5" borderId="0" xfId="4" applyNumberFormat="1" applyFont="1" applyBorder="1" applyAlignment="1">
      <alignment horizontal="right" vertical="center" wrapText="1" indent="2"/>
    </xf>
    <xf numFmtId="3" fontId="1" fillId="5" borderId="0" xfId="4" applyNumberFormat="1" applyFont="1" applyBorder="1" applyAlignment="1">
      <alignment horizontal="right" vertical="center" wrapText="1"/>
    </xf>
    <xf numFmtId="0" fontId="1" fillId="3" borderId="0" xfId="2" applyFont="1" applyBorder="1" applyAlignment="1">
      <alignment horizontal="justify" vertical="center" wrapText="1"/>
    </xf>
    <xf numFmtId="0" fontId="1" fillId="3" borderId="0" xfId="2" applyFont="1" applyBorder="1" applyAlignment="1">
      <alignment horizontal="right" vertical="center" wrapText="1" indent="2"/>
    </xf>
    <xf numFmtId="0" fontId="1" fillId="3" borderId="0" xfId="2" applyFont="1" applyBorder="1" applyAlignment="1">
      <alignment horizontal="center" vertical="center" wrapText="1"/>
    </xf>
    <xf numFmtId="0" fontId="1" fillId="3" borderId="0" xfId="2" applyFont="1" applyBorder="1" applyAlignment="1">
      <alignment horizontal="right" vertical="center" wrapText="1"/>
    </xf>
    <xf numFmtId="0" fontId="5" fillId="4" borderId="0" xfId="3" applyFont="1" applyBorder="1" applyAlignment="1">
      <alignment horizontal="justify" vertical="center" wrapText="1"/>
    </xf>
    <xf numFmtId="0" fontId="5" fillId="4" borderId="0" xfId="3" applyFont="1" applyBorder="1" applyAlignment="1">
      <alignment horizontal="right" vertical="center" wrapText="1" indent="2"/>
    </xf>
    <xf numFmtId="0" fontId="1" fillId="8" borderId="0" xfId="5" applyFont="1" applyFill="1" applyBorder="1" applyAlignment="1">
      <alignment horizontal="justify" vertical="center" wrapText="1"/>
    </xf>
    <xf numFmtId="3" fontId="1" fillId="8" borderId="0" xfId="5" applyNumberFormat="1" applyFont="1" applyFill="1" applyBorder="1" applyAlignment="1">
      <alignment horizontal="center" vertical="center" wrapText="1"/>
    </xf>
    <xf numFmtId="3" fontId="1" fillId="8" borderId="0" xfId="5" applyNumberFormat="1" applyFont="1" applyFill="1" applyBorder="1" applyAlignment="1">
      <alignment vertical="center" wrapText="1"/>
    </xf>
    <xf numFmtId="3" fontId="1" fillId="8" borderId="0" xfId="0" applyNumberFormat="1" applyFont="1" applyFill="1" applyBorder="1" applyAlignment="1">
      <alignment horizontal="right" vertical="center" wrapText="1"/>
    </xf>
    <xf numFmtId="0" fontId="5" fillId="8" borderId="1" xfId="5" applyFont="1" applyFill="1" applyBorder="1" applyAlignment="1">
      <alignment vertical="center"/>
    </xf>
    <xf numFmtId="3" fontId="5" fillId="8" borderId="1" xfId="5" applyNumberFormat="1" applyFont="1" applyFill="1" applyBorder="1" applyAlignment="1">
      <alignment horizontal="center" vertical="center" wrapText="1"/>
    </xf>
    <xf numFmtId="3" fontId="5" fillId="8" borderId="1" xfId="5" applyNumberFormat="1" applyFont="1" applyFill="1" applyBorder="1" applyAlignment="1">
      <alignment vertical="center" wrapText="1"/>
    </xf>
    <xf numFmtId="3" fontId="5" fillId="8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/>
    <xf numFmtId="0" fontId="4" fillId="2" borderId="0" xfId="1" applyFont="1"/>
    <xf numFmtId="0" fontId="4" fillId="2" borderId="0" xfId="1" applyFont="1" applyBorder="1" applyAlignment="1">
      <alignment horizontal="center" vertical="center" wrapText="1"/>
    </xf>
    <xf numFmtId="0" fontId="4" fillId="2" borderId="0" xfId="1" applyFont="1" applyBorder="1" applyAlignment="1">
      <alignment horizontal="right" vertical="center" wrapText="1"/>
    </xf>
    <xf numFmtId="0" fontId="4" fillId="2" borderId="0" xfId="1" applyFont="1" applyBorder="1" applyAlignment="1">
      <alignment horizontal="right" vertical="center" wrapText="1" indent="1"/>
    </xf>
  </cellXfs>
  <cellStyles count="8">
    <cellStyle name="20% - Énfasis1" xfId="4" builtinId="30"/>
    <cellStyle name="20% - Énfasis4" xfId="5" builtinId="42"/>
    <cellStyle name="40% - Énfasis1" xfId="2" builtinId="31"/>
    <cellStyle name="40% - Énfasis4" xfId="3" builtinId="43"/>
    <cellStyle name="60% - Énfasis1 2" xfId="6" xr:uid="{00000000-0005-0000-0000-000004000000}"/>
    <cellStyle name="Énfasis1" xfId="1" builtinId="29"/>
    <cellStyle name="Millares 2 2" xfId="7" xr:uid="{00000000-0005-0000-0000-000007000000}"/>
    <cellStyle name="Normal" xfId="0" builtinId="0"/>
  </cellStyles>
  <dxfs count="7"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</dxfs>
  <tableStyles count="1" defaultTableStyle="TableStyleMedium2" defaultPivotStyle="PivotStyleLight16">
    <tableStyle name="TableStyleMedium16 2" pivot="0" count="7" xr9:uid="{00000000-0011-0000-FFFF-FFFF00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D4CA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J82"/>
  <sheetViews>
    <sheetView tabSelected="1" workbookViewId="0">
      <selection activeCell="B6" sqref="B6:G6"/>
    </sheetView>
  </sheetViews>
  <sheetFormatPr baseColWidth="10" defaultRowHeight="15" x14ac:dyDescent="0.25"/>
  <cols>
    <col min="1" max="1" width="23.42578125" customWidth="1"/>
    <col min="2" max="2" width="11.5703125" bestFit="1" customWidth="1"/>
    <col min="3" max="6" width="15" bestFit="1" customWidth="1"/>
    <col min="7" max="7" width="15.28515625" customWidth="1"/>
  </cols>
  <sheetData>
    <row r="1" spans="1:10" x14ac:dyDescent="0.25">
      <c r="A1" s="34" t="s">
        <v>1</v>
      </c>
      <c r="B1" s="1"/>
      <c r="C1" s="1"/>
      <c r="D1" s="1"/>
      <c r="E1" s="1"/>
      <c r="F1" s="1"/>
      <c r="G1" s="1"/>
      <c r="H1" s="2"/>
      <c r="I1" s="2"/>
      <c r="J1" s="2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3" t="s">
        <v>22</v>
      </c>
      <c r="B3" s="3"/>
      <c r="C3" s="3"/>
      <c r="D3" s="3"/>
      <c r="E3" s="3"/>
      <c r="F3" s="3"/>
      <c r="G3" s="3"/>
      <c r="H3" s="2"/>
      <c r="I3" s="2"/>
      <c r="J3" s="2"/>
    </row>
    <row r="4" spans="1:10" ht="17.25" x14ac:dyDescent="0.25">
      <c r="A4" s="3" t="s">
        <v>25</v>
      </c>
      <c r="B4" s="3"/>
      <c r="C4" s="3"/>
      <c r="D4" s="3"/>
      <c r="E4" s="3"/>
      <c r="F4" s="3"/>
      <c r="G4" s="3"/>
      <c r="H4" s="2"/>
      <c r="I4" s="2"/>
      <c r="J4" s="2"/>
    </row>
    <row r="5" spans="1:10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30" x14ac:dyDescent="0.25">
      <c r="A6" s="2"/>
      <c r="B6" s="35" t="s">
        <v>21</v>
      </c>
      <c r="C6" s="36" t="s">
        <v>20</v>
      </c>
      <c r="D6" s="36" t="s">
        <v>19</v>
      </c>
      <c r="E6" s="36" t="s">
        <v>18</v>
      </c>
      <c r="F6" s="36" t="s">
        <v>27</v>
      </c>
      <c r="G6" s="37" t="s">
        <v>0</v>
      </c>
      <c r="H6" s="2"/>
      <c r="I6" s="2"/>
      <c r="J6" s="2"/>
    </row>
    <row r="7" spans="1:10" x14ac:dyDescent="0.25">
      <c r="A7" s="4" t="s">
        <v>10</v>
      </c>
      <c r="B7" s="5"/>
      <c r="C7" s="5"/>
      <c r="D7" s="5"/>
      <c r="E7" s="5"/>
      <c r="F7" s="5"/>
      <c r="G7" s="5"/>
      <c r="H7" s="2"/>
      <c r="I7" s="2"/>
      <c r="J7" s="2"/>
    </row>
    <row r="8" spans="1:10" x14ac:dyDescent="0.25">
      <c r="A8" s="6" t="s">
        <v>16</v>
      </c>
      <c r="B8" s="7">
        <v>9</v>
      </c>
      <c r="C8" s="8">
        <v>914897.92999999993</v>
      </c>
      <c r="D8" s="8">
        <v>384749</v>
      </c>
      <c r="E8" s="8">
        <v>289876</v>
      </c>
      <c r="F8" s="8">
        <f>G8-E8-D8-C8</f>
        <v>1205209.07</v>
      </c>
      <c r="G8" s="8">
        <v>2794732</v>
      </c>
      <c r="H8" s="2"/>
      <c r="I8" s="2"/>
      <c r="J8" s="2"/>
    </row>
    <row r="9" spans="1:10" x14ac:dyDescent="0.25">
      <c r="A9" s="9" t="s">
        <v>15</v>
      </c>
      <c r="B9" s="10">
        <v>4</v>
      </c>
      <c r="C9" s="11">
        <v>1000</v>
      </c>
      <c r="D9" s="11">
        <v>64990</v>
      </c>
      <c r="E9" s="11">
        <v>294670</v>
      </c>
      <c r="F9" s="11">
        <v>22428</v>
      </c>
      <c r="G9" s="12">
        <f t="shared" ref="G9:G12" si="0">SUM(C9:F9)</f>
        <v>383088</v>
      </c>
      <c r="H9" s="2"/>
      <c r="I9" s="2"/>
      <c r="J9" s="13"/>
    </row>
    <row r="10" spans="1:10" x14ac:dyDescent="0.25">
      <c r="A10" s="6" t="s">
        <v>14</v>
      </c>
      <c r="B10" s="7">
        <v>1</v>
      </c>
      <c r="C10" s="8">
        <v>0</v>
      </c>
      <c r="D10" s="8">
        <v>0</v>
      </c>
      <c r="E10" s="8">
        <v>268320</v>
      </c>
      <c r="F10" s="8">
        <v>0</v>
      </c>
      <c r="G10" s="8">
        <f t="shared" si="0"/>
        <v>268320</v>
      </c>
      <c r="H10" s="2"/>
      <c r="I10" s="2"/>
      <c r="J10" s="13"/>
    </row>
    <row r="11" spans="1:10" x14ac:dyDescent="0.25">
      <c r="A11" s="9" t="s">
        <v>13</v>
      </c>
      <c r="B11" s="14">
        <v>2</v>
      </c>
      <c r="C11" s="15">
        <v>37400</v>
      </c>
      <c r="D11" s="15">
        <v>0</v>
      </c>
      <c r="E11" s="15">
        <v>0</v>
      </c>
      <c r="F11" s="15">
        <v>440810</v>
      </c>
      <c r="G11" s="12">
        <f t="shared" si="0"/>
        <v>478210</v>
      </c>
      <c r="H11" s="2"/>
      <c r="I11" s="2"/>
      <c r="J11" s="13"/>
    </row>
    <row r="12" spans="1:10" x14ac:dyDescent="0.25">
      <c r="A12" s="6" t="s">
        <v>12</v>
      </c>
      <c r="B12" s="7">
        <v>3</v>
      </c>
      <c r="C12" s="8">
        <v>614603</v>
      </c>
      <c r="D12" s="8">
        <v>21335</v>
      </c>
      <c r="E12" s="8">
        <v>0</v>
      </c>
      <c r="F12" s="8">
        <v>80395</v>
      </c>
      <c r="G12" s="8">
        <f t="shared" si="0"/>
        <v>716333</v>
      </c>
      <c r="H12" s="2"/>
      <c r="I12" s="2"/>
      <c r="J12" s="13"/>
    </row>
    <row r="13" spans="1:10" x14ac:dyDescent="0.25">
      <c r="A13" s="16" t="s">
        <v>0</v>
      </c>
      <c r="B13" s="17">
        <f>SUM(B8:B12)</f>
        <v>19</v>
      </c>
      <c r="C13" s="18">
        <f>SUM(C8:C12)</f>
        <v>1567900.93</v>
      </c>
      <c r="D13" s="18">
        <f t="shared" ref="D13:G13" si="1">SUM(D8:D12)</f>
        <v>471074</v>
      </c>
      <c r="E13" s="18">
        <f t="shared" si="1"/>
        <v>852866</v>
      </c>
      <c r="F13" s="18">
        <f t="shared" si="1"/>
        <v>1748842.07</v>
      </c>
      <c r="G13" s="18">
        <f t="shared" si="1"/>
        <v>4640683</v>
      </c>
      <c r="H13" s="2"/>
      <c r="I13" s="2"/>
      <c r="J13" s="13"/>
    </row>
    <row r="14" spans="1:10" x14ac:dyDescent="0.25">
      <c r="A14" s="19" t="s">
        <v>9</v>
      </c>
      <c r="B14" s="20"/>
      <c r="C14" s="21"/>
      <c r="D14" s="21"/>
      <c r="E14" s="21"/>
      <c r="F14" s="21"/>
      <c r="G14" s="21"/>
      <c r="H14" s="2"/>
      <c r="I14" s="2"/>
      <c r="J14" s="13"/>
    </row>
    <row r="15" spans="1:10" x14ac:dyDescent="0.25">
      <c r="A15" s="6" t="s">
        <v>16</v>
      </c>
      <c r="B15" s="7">
        <v>8</v>
      </c>
      <c r="C15" s="8">
        <v>1034194.6299999999</v>
      </c>
      <c r="D15" s="8">
        <v>745210</v>
      </c>
      <c r="E15" s="8">
        <v>627261</v>
      </c>
      <c r="F15" s="8">
        <f>G15-E15-D15-C15</f>
        <v>2028439.37</v>
      </c>
      <c r="G15" s="8">
        <v>4435105</v>
      </c>
      <c r="H15" s="2"/>
      <c r="I15" s="2"/>
      <c r="J15" s="13"/>
    </row>
    <row r="16" spans="1:10" x14ac:dyDescent="0.25">
      <c r="A16" s="9" t="s">
        <v>15</v>
      </c>
      <c r="B16" s="10">
        <v>30</v>
      </c>
      <c r="C16" s="11">
        <v>7152001</v>
      </c>
      <c r="D16" s="11">
        <v>690757</v>
      </c>
      <c r="E16" s="11">
        <v>2589620</v>
      </c>
      <c r="F16" s="11">
        <v>1139256</v>
      </c>
      <c r="G16" s="12">
        <f t="shared" ref="G16:G19" si="2">SUM(C16:F16)</f>
        <v>11571634</v>
      </c>
      <c r="H16" s="2"/>
      <c r="I16" s="2"/>
      <c r="J16" s="13"/>
    </row>
    <row r="17" spans="1:10" x14ac:dyDescent="0.25">
      <c r="A17" s="6" t="s">
        <v>14</v>
      </c>
      <c r="B17" s="7">
        <v>7</v>
      </c>
      <c r="C17" s="8">
        <v>6446641</v>
      </c>
      <c r="D17" s="8">
        <v>1164207</v>
      </c>
      <c r="E17" s="8">
        <v>1487145</v>
      </c>
      <c r="F17" s="8">
        <v>1410717</v>
      </c>
      <c r="G17" s="8">
        <f t="shared" si="2"/>
        <v>10508710</v>
      </c>
      <c r="H17" s="2"/>
      <c r="I17" s="2"/>
      <c r="J17" s="13"/>
    </row>
    <row r="18" spans="1:10" x14ac:dyDescent="0.25">
      <c r="A18" s="9"/>
      <c r="B18" s="14">
        <v>12</v>
      </c>
      <c r="C18" s="15">
        <v>3315782</v>
      </c>
      <c r="D18" s="15">
        <v>1466810</v>
      </c>
      <c r="E18" s="15">
        <v>3472212</v>
      </c>
      <c r="F18" s="15">
        <v>1418754</v>
      </c>
      <c r="G18" s="12">
        <f t="shared" si="2"/>
        <v>9673558</v>
      </c>
      <c r="H18" s="2"/>
      <c r="I18" s="2"/>
      <c r="J18" s="13"/>
    </row>
    <row r="19" spans="1:10" x14ac:dyDescent="0.25">
      <c r="A19" s="6" t="s">
        <v>12</v>
      </c>
      <c r="B19" s="7">
        <v>4</v>
      </c>
      <c r="C19" s="8">
        <v>3529276</v>
      </c>
      <c r="D19" s="8">
        <v>97360</v>
      </c>
      <c r="E19" s="8">
        <v>1876920</v>
      </c>
      <c r="F19" s="8">
        <v>729202</v>
      </c>
      <c r="G19" s="8">
        <f t="shared" si="2"/>
        <v>6232758</v>
      </c>
      <c r="H19" s="2"/>
      <c r="I19" s="2"/>
      <c r="J19" s="13"/>
    </row>
    <row r="20" spans="1:10" x14ac:dyDescent="0.25">
      <c r="A20" s="16" t="s">
        <v>0</v>
      </c>
      <c r="B20" s="17">
        <f>SUM(B15:B19)</f>
        <v>61</v>
      </c>
      <c r="C20" s="18">
        <f>SUM(C15:C19)</f>
        <v>21477894.629999999</v>
      </c>
      <c r="D20" s="18">
        <f t="shared" ref="D20" si="3">SUM(D15:D19)</f>
        <v>4164344</v>
      </c>
      <c r="E20" s="18">
        <f t="shared" ref="E20" si="4">SUM(E15:E19)</f>
        <v>10053158</v>
      </c>
      <c r="F20" s="18">
        <f t="shared" ref="F20" si="5">SUM(F15:F19)</f>
        <v>6726368.3700000001</v>
      </c>
      <c r="G20" s="18">
        <f t="shared" ref="G20" si="6">SUM(G15:G19)</f>
        <v>42421765</v>
      </c>
      <c r="H20" s="2"/>
      <c r="I20" s="2"/>
      <c r="J20" s="13"/>
    </row>
    <row r="21" spans="1:10" x14ac:dyDescent="0.25">
      <c r="A21" s="19" t="s">
        <v>8</v>
      </c>
      <c r="B21" s="20"/>
      <c r="C21" s="21"/>
      <c r="D21" s="21"/>
      <c r="E21" s="21"/>
      <c r="F21" s="21"/>
      <c r="G21" s="21"/>
      <c r="H21" s="2"/>
      <c r="I21" s="2"/>
      <c r="J21" s="13"/>
    </row>
    <row r="22" spans="1:10" x14ac:dyDescent="0.25">
      <c r="A22" s="6" t="s">
        <v>16</v>
      </c>
      <c r="B22" s="7">
        <v>4</v>
      </c>
      <c r="C22" s="8">
        <v>1767097.6800000002</v>
      </c>
      <c r="D22" s="8">
        <v>483219</v>
      </c>
      <c r="E22" s="8">
        <v>403324</v>
      </c>
      <c r="F22" s="8">
        <f>G22-E22-D22-C22</f>
        <v>2061750.3199999998</v>
      </c>
      <c r="G22" s="8">
        <v>4715391</v>
      </c>
      <c r="H22" s="2"/>
      <c r="I22" s="2"/>
      <c r="J22" s="13"/>
    </row>
    <row r="23" spans="1:10" x14ac:dyDescent="0.25">
      <c r="A23" s="9" t="s">
        <v>15</v>
      </c>
      <c r="B23" s="10">
        <v>28</v>
      </c>
      <c r="C23" s="11">
        <v>2413585</v>
      </c>
      <c r="D23" s="11">
        <v>700913</v>
      </c>
      <c r="E23" s="11">
        <v>3794617</v>
      </c>
      <c r="F23" s="11">
        <v>1169524</v>
      </c>
      <c r="G23" s="12">
        <f t="shared" ref="G23:G26" si="7">SUM(C23:F23)</f>
        <v>8078639</v>
      </c>
      <c r="H23" s="2"/>
      <c r="I23" s="2"/>
      <c r="J23" s="13"/>
    </row>
    <row r="24" spans="1:10" x14ac:dyDescent="0.25">
      <c r="A24" s="6" t="s">
        <v>14</v>
      </c>
      <c r="B24" s="7">
        <v>8</v>
      </c>
      <c r="C24" s="8">
        <v>849472</v>
      </c>
      <c r="D24" s="8">
        <v>419345</v>
      </c>
      <c r="E24" s="8">
        <v>1027046</v>
      </c>
      <c r="F24" s="8">
        <v>669582</v>
      </c>
      <c r="G24" s="8">
        <f t="shared" si="7"/>
        <v>2965445</v>
      </c>
      <c r="H24" s="2"/>
      <c r="I24" s="2"/>
      <c r="J24" s="13"/>
    </row>
    <row r="25" spans="1:10" x14ac:dyDescent="0.25">
      <c r="A25" s="9" t="s">
        <v>13</v>
      </c>
      <c r="B25" s="14">
        <v>16</v>
      </c>
      <c r="C25" s="15">
        <v>1019284</v>
      </c>
      <c r="D25" s="15">
        <v>457997</v>
      </c>
      <c r="E25" s="15">
        <v>740000</v>
      </c>
      <c r="F25" s="15">
        <v>751681</v>
      </c>
      <c r="G25" s="12">
        <f t="shared" si="7"/>
        <v>2968962</v>
      </c>
      <c r="H25" s="2"/>
      <c r="I25" s="2"/>
      <c r="J25" s="13"/>
    </row>
    <row r="26" spans="1:10" x14ac:dyDescent="0.25">
      <c r="A26" s="6" t="s">
        <v>12</v>
      </c>
      <c r="B26" s="7">
        <v>5</v>
      </c>
      <c r="C26" s="8">
        <v>1149558</v>
      </c>
      <c r="D26" s="8">
        <v>1210</v>
      </c>
      <c r="E26" s="8">
        <v>2480000</v>
      </c>
      <c r="F26" s="8">
        <v>1208863</v>
      </c>
      <c r="G26" s="8">
        <f t="shared" si="7"/>
        <v>4839631</v>
      </c>
      <c r="H26" s="2"/>
      <c r="I26" s="2"/>
      <c r="J26" s="13"/>
    </row>
    <row r="27" spans="1:10" x14ac:dyDescent="0.25">
      <c r="A27" s="16" t="s">
        <v>0</v>
      </c>
      <c r="B27" s="17">
        <f>SUM(B22:B26)</f>
        <v>61</v>
      </c>
      <c r="C27" s="18">
        <f>SUM(C22:C26)</f>
        <v>7198996.6799999997</v>
      </c>
      <c r="D27" s="18">
        <f t="shared" ref="D27" si="8">SUM(D22:D26)</f>
        <v>2062684</v>
      </c>
      <c r="E27" s="18">
        <f t="shared" ref="E27" si="9">SUM(E22:E26)</f>
        <v>8444987</v>
      </c>
      <c r="F27" s="18">
        <f t="shared" ref="F27" si="10">SUM(F22:F26)</f>
        <v>5861400.3200000003</v>
      </c>
      <c r="G27" s="18">
        <f t="shared" ref="G27" si="11">SUM(G22:G26)</f>
        <v>23568068</v>
      </c>
      <c r="H27" s="2"/>
      <c r="I27" s="2"/>
      <c r="J27" s="13"/>
    </row>
    <row r="28" spans="1:10" x14ac:dyDescent="0.25">
      <c r="A28" s="19" t="s">
        <v>7</v>
      </c>
      <c r="B28" s="20"/>
      <c r="C28" s="22"/>
      <c r="D28" s="22"/>
      <c r="E28" s="22"/>
      <c r="F28" s="22"/>
      <c r="G28" s="22"/>
      <c r="H28" s="2"/>
      <c r="I28" s="2"/>
      <c r="J28" s="13"/>
    </row>
    <row r="29" spans="1:10" x14ac:dyDescent="0.25">
      <c r="A29" s="6" t="s">
        <v>16</v>
      </c>
      <c r="B29" s="7">
        <v>14</v>
      </c>
      <c r="C29" s="8">
        <v>2616641.4899999998</v>
      </c>
      <c r="D29" s="8">
        <v>898169</v>
      </c>
      <c r="E29" s="8">
        <v>1126403</v>
      </c>
      <c r="F29" s="8">
        <f>G29-E29-D29-C29</f>
        <v>453860.51000000024</v>
      </c>
      <c r="G29" s="8">
        <v>5095074</v>
      </c>
      <c r="H29" s="2"/>
      <c r="I29" s="2"/>
      <c r="J29" s="13"/>
    </row>
    <row r="30" spans="1:10" x14ac:dyDescent="0.25">
      <c r="A30" s="9" t="s">
        <v>15</v>
      </c>
      <c r="B30" s="10">
        <v>9</v>
      </c>
      <c r="C30" s="11">
        <v>338705</v>
      </c>
      <c r="D30" s="11">
        <v>243908</v>
      </c>
      <c r="E30" s="11">
        <v>0</v>
      </c>
      <c r="F30" s="11">
        <v>148258</v>
      </c>
      <c r="G30" s="12">
        <f t="shared" ref="G30:G33" si="12">SUM(C30:F30)</f>
        <v>730871</v>
      </c>
      <c r="H30" s="2"/>
      <c r="I30" s="2"/>
      <c r="J30" s="13"/>
    </row>
    <row r="31" spans="1:10" x14ac:dyDescent="0.25">
      <c r="A31" s="6" t="s">
        <v>14</v>
      </c>
      <c r="B31" s="7">
        <v>1</v>
      </c>
      <c r="C31" s="8">
        <v>57544</v>
      </c>
      <c r="D31" s="8">
        <v>37042</v>
      </c>
      <c r="E31" s="8">
        <v>0</v>
      </c>
      <c r="F31" s="8">
        <v>41582</v>
      </c>
      <c r="G31" s="8">
        <f t="shared" si="12"/>
        <v>136168</v>
      </c>
      <c r="H31" s="2"/>
      <c r="I31" s="2"/>
      <c r="J31" s="13"/>
    </row>
    <row r="32" spans="1:10" x14ac:dyDescent="0.25">
      <c r="A32" s="9" t="s">
        <v>13</v>
      </c>
      <c r="B32" s="14">
        <v>4</v>
      </c>
      <c r="C32" s="15">
        <v>35950</v>
      </c>
      <c r="D32" s="15">
        <v>72999</v>
      </c>
      <c r="E32" s="15">
        <v>1150000</v>
      </c>
      <c r="F32" s="15">
        <v>184429</v>
      </c>
      <c r="G32" s="12">
        <f t="shared" si="12"/>
        <v>1443378</v>
      </c>
      <c r="H32" s="2"/>
      <c r="I32" s="2"/>
      <c r="J32" s="13"/>
    </row>
    <row r="33" spans="1:10" x14ac:dyDescent="0.25">
      <c r="A33" s="6" t="s">
        <v>12</v>
      </c>
      <c r="B33" s="7">
        <v>5</v>
      </c>
      <c r="C33" s="8">
        <v>1296100</v>
      </c>
      <c r="D33" s="8">
        <v>0</v>
      </c>
      <c r="E33" s="8">
        <v>787000</v>
      </c>
      <c r="F33" s="8">
        <v>106963</v>
      </c>
      <c r="G33" s="8">
        <f t="shared" si="12"/>
        <v>2190063</v>
      </c>
      <c r="H33" s="2"/>
      <c r="I33" s="2"/>
      <c r="J33" s="13"/>
    </row>
    <row r="34" spans="1:10" x14ac:dyDescent="0.25">
      <c r="A34" s="16" t="s">
        <v>0</v>
      </c>
      <c r="B34" s="17">
        <f>SUM(B29:B33)</f>
        <v>33</v>
      </c>
      <c r="C34" s="18">
        <f>SUM(C29:C33)</f>
        <v>4344940.49</v>
      </c>
      <c r="D34" s="18">
        <f t="shared" ref="D34" si="13">SUM(D29:D33)</f>
        <v>1252118</v>
      </c>
      <c r="E34" s="18">
        <f t="shared" ref="E34" si="14">SUM(E29:E33)</f>
        <v>3063403</v>
      </c>
      <c r="F34" s="18">
        <f t="shared" ref="F34" si="15">SUM(F29:F33)</f>
        <v>935092.51000000024</v>
      </c>
      <c r="G34" s="18">
        <f t="shared" ref="G34" si="16">SUM(G29:G33)</f>
        <v>9595554</v>
      </c>
      <c r="H34" s="2"/>
      <c r="I34" s="2"/>
      <c r="J34" s="13"/>
    </row>
    <row r="35" spans="1:10" x14ac:dyDescent="0.25">
      <c r="A35" s="19" t="s">
        <v>6</v>
      </c>
      <c r="B35" s="20"/>
      <c r="C35" s="22"/>
      <c r="D35" s="22"/>
      <c r="E35" s="22"/>
      <c r="F35" s="22"/>
      <c r="G35" s="22"/>
      <c r="H35" s="2"/>
      <c r="I35" s="2"/>
      <c r="J35" s="13"/>
    </row>
    <row r="36" spans="1:10" x14ac:dyDescent="0.25">
      <c r="A36" s="6" t="s">
        <v>16</v>
      </c>
      <c r="B36" s="7">
        <v>6</v>
      </c>
      <c r="C36" s="8">
        <v>1288740.52</v>
      </c>
      <c r="D36" s="8">
        <v>1930</v>
      </c>
      <c r="E36" s="8">
        <v>507988</v>
      </c>
      <c r="F36" s="8">
        <f>G36-E36-D36-C36</f>
        <v>936921.48</v>
      </c>
      <c r="G36" s="8">
        <v>2735580</v>
      </c>
      <c r="H36" s="2"/>
      <c r="I36" s="2"/>
      <c r="J36" s="13"/>
    </row>
    <row r="37" spans="1:10" x14ac:dyDescent="0.25">
      <c r="A37" s="9" t="s">
        <v>15</v>
      </c>
      <c r="B37" s="10">
        <v>8</v>
      </c>
      <c r="C37" s="11">
        <v>256054</v>
      </c>
      <c r="D37" s="11">
        <v>8693</v>
      </c>
      <c r="E37" s="11">
        <v>1276000</v>
      </c>
      <c r="F37" s="11">
        <v>134364</v>
      </c>
      <c r="G37" s="12">
        <f t="shared" ref="G37:G40" si="17">SUM(C37:F37)</f>
        <v>1675111</v>
      </c>
      <c r="H37" s="2"/>
      <c r="I37" s="2"/>
      <c r="J37" s="13"/>
    </row>
    <row r="38" spans="1:10" x14ac:dyDescent="0.25">
      <c r="A38" s="6" t="s">
        <v>14</v>
      </c>
      <c r="B38" s="7">
        <v>3</v>
      </c>
      <c r="C38" s="8">
        <v>0</v>
      </c>
      <c r="D38" s="8">
        <v>0</v>
      </c>
      <c r="E38" s="8">
        <v>358085</v>
      </c>
      <c r="F38" s="8">
        <v>221914</v>
      </c>
      <c r="G38" s="8">
        <f t="shared" si="17"/>
        <v>579999</v>
      </c>
      <c r="H38" s="2"/>
      <c r="I38" s="2"/>
      <c r="J38" s="13"/>
    </row>
    <row r="39" spans="1:10" x14ac:dyDescent="0.25">
      <c r="A39" s="9" t="s">
        <v>13</v>
      </c>
      <c r="B39" s="14">
        <v>10</v>
      </c>
      <c r="C39" s="15">
        <v>1479145</v>
      </c>
      <c r="D39" s="15">
        <v>312211</v>
      </c>
      <c r="E39" s="15">
        <v>1486000</v>
      </c>
      <c r="F39" s="15">
        <v>340859</v>
      </c>
      <c r="G39" s="12">
        <f t="shared" si="17"/>
        <v>3618215</v>
      </c>
      <c r="H39" s="2"/>
      <c r="I39" s="2"/>
      <c r="J39" s="13"/>
    </row>
    <row r="40" spans="1:10" x14ac:dyDescent="0.25">
      <c r="A40" s="6" t="s">
        <v>12</v>
      </c>
      <c r="B40" s="7">
        <v>3</v>
      </c>
      <c r="C40" s="8">
        <v>743671</v>
      </c>
      <c r="D40" s="8">
        <v>199362</v>
      </c>
      <c r="E40" s="8">
        <v>0</v>
      </c>
      <c r="F40" s="8">
        <v>142946</v>
      </c>
      <c r="G40" s="8">
        <f t="shared" si="17"/>
        <v>1085979</v>
      </c>
      <c r="H40" s="2"/>
      <c r="I40" s="2"/>
      <c r="J40" s="13"/>
    </row>
    <row r="41" spans="1:10" x14ac:dyDescent="0.25">
      <c r="A41" s="16" t="s">
        <v>0</v>
      </c>
      <c r="B41" s="17">
        <f>SUM(B36:B40)</f>
        <v>30</v>
      </c>
      <c r="C41" s="18">
        <f>SUM(C36:C40)</f>
        <v>3767610.52</v>
      </c>
      <c r="D41" s="18">
        <f t="shared" ref="D41" si="18">SUM(D36:D40)</f>
        <v>522196</v>
      </c>
      <c r="E41" s="18">
        <f t="shared" ref="E41" si="19">SUM(E36:E40)</f>
        <v>3628073</v>
      </c>
      <c r="F41" s="18">
        <f t="shared" ref="F41" si="20">SUM(F36:F40)</f>
        <v>1777004.48</v>
      </c>
      <c r="G41" s="18">
        <f t="shared" ref="G41" si="21">SUM(G36:G40)</f>
        <v>9694884</v>
      </c>
      <c r="H41" s="2"/>
      <c r="I41" s="2"/>
      <c r="J41" s="13"/>
    </row>
    <row r="42" spans="1:10" x14ac:dyDescent="0.25">
      <c r="A42" s="19" t="s">
        <v>5</v>
      </c>
      <c r="B42" s="20"/>
      <c r="C42" s="22"/>
      <c r="D42" s="22"/>
      <c r="E42" s="22"/>
      <c r="F42" s="22"/>
      <c r="G42" s="22"/>
      <c r="H42" s="2"/>
      <c r="I42" s="2"/>
      <c r="J42" s="13"/>
    </row>
    <row r="43" spans="1:10" x14ac:dyDescent="0.25">
      <c r="A43" s="6" t="s">
        <v>16</v>
      </c>
      <c r="B43" s="7">
        <v>12</v>
      </c>
      <c r="C43" s="8">
        <v>460458.84</v>
      </c>
      <c r="D43" s="8">
        <v>255801</v>
      </c>
      <c r="E43" s="8">
        <v>657507</v>
      </c>
      <c r="F43" s="8">
        <f>G43-E43-D43-C43</f>
        <v>410388.16</v>
      </c>
      <c r="G43" s="8">
        <v>1784155</v>
      </c>
      <c r="H43" s="2"/>
      <c r="I43" s="2"/>
      <c r="J43" s="13"/>
    </row>
    <row r="44" spans="1:10" x14ac:dyDescent="0.25">
      <c r="A44" s="9" t="s">
        <v>15</v>
      </c>
      <c r="B44" s="10">
        <v>6</v>
      </c>
      <c r="C44" s="11">
        <v>1462006</v>
      </c>
      <c r="D44" s="11">
        <v>800000</v>
      </c>
      <c r="E44" s="11">
        <v>145000</v>
      </c>
      <c r="F44" s="11">
        <v>619462</v>
      </c>
      <c r="G44" s="12">
        <f t="shared" ref="G44:G47" si="22">SUM(C44:F44)</f>
        <v>3026468</v>
      </c>
      <c r="H44" s="2"/>
      <c r="I44" s="2"/>
      <c r="J44" s="13"/>
    </row>
    <row r="45" spans="1:10" x14ac:dyDescent="0.25">
      <c r="A45" s="6" t="s">
        <v>14</v>
      </c>
      <c r="B45" s="7">
        <v>9</v>
      </c>
      <c r="C45" s="8">
        <v>163564</v>
      </c>
      <c r="D45" s="8">
        <v>98489</v>
      </c>
      <c r="E45" s="8">
        <v>209956</v>
      </c>
      <c r="F45" s="8">
        <v>257362</v>
      </c>
      <c r="G45" s="8">
        <f t="shared" si="22"/>
        <v>729371</v>
      </c>
      <c r="H45" s="2"/>
      <c r="I45" s="2"/>
      <c r="J45" s="13"/>
    </row>
    <row r="46" spans="1:10" x14ac:dyDescent="0.25">
      <c r="A46" s="9" t="s">
        <v>13</v>
      </c>
      <c r="B46" s="14">
        <v>0</v>
      </c>
      <c r="C46" s="15">
        <v>0</v>
      </c>
      <c r="D46" s="15">
        <v>0</v>
      </c>
      <c r="E46" s="15">
        <v>0</v>
      </c>
      <c r="F46" s="15">
        <v>0</v>
      </c>
      <c r="G46" s="12">
        <f t="shared" si="22"/>
        <v>0</v>
      </c>
      <c r="H46" s="2"/>
      <c r="I46" s="2"/>
      <c r="J46" s="13"/>
    </row>
    <row r="47" spans="1:10" x14ac:dyDescent="0.25">
      <c r="A47" s="6" t="s">
        <v>12</v>
      </c>
      <c r="B47" s="7">
        <v>2</v>
      </c>
      <c r="C47" s="8">
        <v>913781</v>
      </c>
      <c r="D47" s="8">
        <v>0</v>
      </c>
      <c r="E47" s="8">
        <v>0</v>
      </c>
      <c r="F47" s="8">
        <v>70597</v>
      </c>
      <c r="G47" s="8">
        <f t="shared" si="22"/>
        <v>984378</v>
      </c>
      <c r="H47" s="2"/>
      <c r="I47" s="2"/>
      <c r="J47" s="13"/>
    </row>
    <row r="48" spans="1:10" x14ac:dyDescent="0.25">
      <c r="A48" s="16" t="s">
        <v>0</v>
      </c>
      <c r="B48" s="17">
        <f>SUM(B43:B47)</f>
        <v>29</v>
      </c>
      <c r="C48" s="18">
        <f>SUM(C43:C47)</f>
        <v>2999809.84</v>
      </c>
      <c r="D48" s="18">
        <f t="shared" ref="D48" si="23">SUM(D43:D47)</f>
        <v>1154290</v>
      </c>
      <c r="E48" s="18">
        <f t="shared" ref="E48" si="24">SUM(E43:E47)</f>
        <v>1012463</v>
      </c>
      <c r="F48" s="18">
        <f t="shared" ref="F48" si="25">SUM(F43:F47)</f>
        <v>1357809.16</v>
      </c>
      <c r="G48" s="18">
        <f t="shared" ref="G48" si="26">SUM(G43:G47)</f>
        <v>6524372</v>
      </c>
      <c r="H48" s="2"/>
      <c r="I48" s="2"/>
      <c r="J48" s="13"/>
    </row>
    <row r="49" spans="1:10" x14ac:dyDescent="0.25">
      <c r="A49" s="19" t="s">
        <v>4</v>
      </c>
      <c r="B49" s="20"/>
      <c r="C49" s="19"/>
      <c r="D49" s="19"/>
      <c r="E49" s="19"/>
      <c r="F49" s="19"/>
      <c r="G49" s="19"/>
      <c r="H49" s="2"/>
      <c r="I49" s="2"/>
      <c r="J49" s="13"/>
    </row>
    <row r="50" spans="1:10" x14ac:dyDescent="0.25">
      <c r="A50" s="6" t="s">
        <v>16</v>
      </c>
      <c r="B50" s="7">
        <v>6</v>
      </c>
      <c r="C50" s="8">
        <v>786876.17</v>
      </c>
      <c r="D50" s="8">
        <v>48071</v>
      </c>
      <c r="E50" s="8">
        <v>0</v>
      </c>
      <c r="F50" s="8">
        <f>G50-C50-D50</f>
        <v>566604.82999999996</v>
      </c>
      <c r="G50" s="8">
        <v>1401552</v>
      </c>
      <c r="H50" s="2"/>
      <c r="I50" s="2"/>
      <c r="J50" s="13"/>
    </row>
    <row r="51" spans="1:10" x14ac:dyDescent="0.25">
      <c r="A51" s="9" t="s">
        <v>15</v>
      </c>
      <c r="B51" s="10">
        <v>21</v>
      </c>
      <c r="C51" s="11">
        <v>1270427</v>
      </c>
      <c r="D51" s="11">
        <v>651542</v>
      </c>
      <c r="E51" s="11">
        <v>2181826</v>
      </c>
      <c r="F51" s="11">
        <v>1155417</v>
      </c>
      <c r="G51" s="12">
        <f t="shared" ref="G51:G54" si="27">SUM(C51:F51)</f>
        <v>5259212</v>
      </c>
      <c r="H51" s="2"/>
      <c r="I51" s="2"/>
      <c r="J51" s="13"/>
    </row>
    <row r="52" spans="1:10" x14ac:dyDescent="0.25">
      <c r="A52" s="6" t="s">
        <v>14</v>
      </c>
      <c r="B52" s="7">
        <v>4</v>
      </c>
      <c r="C52" s="8">
        <v>364065</v>
      </c>
      <c r="D52" s="8">
        <v>718258</v>
      </c>
      <c r="E52" s="8">
        <v>1965000</v>
      </c>
      <c r="F52" s="8">
        <v>678265</v>
      </c>
      <c r="G52" s="8">
        <f t="shared" si="27"/>
        <v>3725588</v>
      </c>
      <c r="H52" s="2"/>
      <c r="I52" s="2"/>
      <c r="J52" s="13"/>
    </row>
    <row r="53" spans="1:10" x14ac:dyDescent="0.25">
      <c r="A53" s="9" t="s">
        <v>13</v>
      </c>
      <c r="B53" s="14">
        <v>2</v>
      </c>
      <c r="C53" s="15">
        <v>64049</v>
      </c>
      <c r="D53" s="15">
        <v>0</v>
      </c>
      <c r="E53" s="15">
        <v>0</v>
      </c>
      <c r="F53" s="15">
        <v>191</v>
      </c>
      <c r="G53" s="12">
        <f t="shared" si="27"/>
        <v>64240</v>
      </c>
      <c r="H53" s="2"/>
      <c r="I53" s="2"/>
      <c r="J53" s="13"/>
    </row>
    <row r="54" spans="1:10" x14ac:dyDescent="0.25">
      <c r="A54" s="6" t="s">
        <v>12</v>
      </c>
      <c r="B54" s="7">
        <v>2</v>
      </c>
      <c r="C54" s="8">
        <v>502127</v>
      </c>
      <c r="D54" s="8">
        <v>42660</v>
      </c>
      <c r="E54" s="8">
        <v>75000</v>
      </c>
      <c r="F54" s="8">
        <v>54130</v>
      </c>
      <c r="G54" s="8">
        <f t="shared" si="27"/>
        <v>673917</v>
      </c>
      <c r="H54" s="2"/>
      <c r="I54" s="2"/>
      <c r="J54" s="13"/>
    </row>
    <row r="55" spans="1:10" x14ac:dyDescent="0.25">
      <c r="A55" s="16" t="s">
        <v>0</v>
      </c>
      <c r="B55" s="17">
        <f>SUM(B50:B54)</f>
        <v>35</v>
      </c>
      <c r="C55" s="18">
        <f>SUM(C50:C54)</f>
        <v>2987544.17</v>
      </c>
      <c r="D55" s="18">
        <f t="shared" ref="D55" si="28">SUM(D50:D54)</f>
        <v>1460531</v>
      </c>
      <c r="E55" s="18">
        <f t="shared" ref="E55" si="29">SUM(E50:E54)</f>
        <v>4221826</v>
      </c>
      <c r="F55" s="18">
        <f t="shared" ref="F55" si="30">SUM(F50:F54)</f>
        <v>2454607.83</v>
      </c>
      <c r="G55" s="18">
        <f t="shared" ref="G55" si="31">SUM(G50:G54)</f>
        <v>11124509</v>
      </c>
      <c r="H55" s="2"/>
      <c r="I55" s="2"/>
      <c r="J55" s="13"/>
    </row>
    <row r="56" spans="1:10" x14ac:dyDescent="0.25">
      <c r="A56" s="19" t="s">
        <v>3</v>
      </c>
      <c r="B56" s="20"/>
      <c r="C56" s="19"/>
      <c r="D56" s="19"/>
      <c r="E56" s="19"/>
      <c r="F56" s="19"/>
      <c r="G56" s="19"/>
      <c r="H56" s="2"/>
      <c r="I56" s="2"/>
      <c r="J56" s="13"/>
    </row>
    <row r="57" spans="1:10" x14ac:dyDescent="0.25">
      <c r="A57" s="6" t="s">
        <v>16</v>
      </c>
      <c r="B57" s="7">
        <v>11</v>
      </c>
      <c r="C57" s="8">
        <v>869175.37</v>
      </c>
      <c r="D57" s="8">
        <v>411864</v>
      </c>
      <c r="E57" s="8">
        <v>6795705</v>
      </c>
      <c r="F57" s="8">
        <f>G57-E57-D57-C57</f>
        <v>851278.63</v>
      </c>
      <c r="G57" s="8">
        <v>8928023</v>
      </c>
      <c r="H57" s="2"/>
      <c r="I57" s="2"/>
      <c r="J57" s="13"/>
    </row>
    <row r="58" spans="1:10" x14ac:dyDescent="0.25">
      <c r="A58" s="9" t="s">
        <v>15</v>
      </c>
      <c r="B58" s="10">
        <v>23</v>
      </c>
      <c r="C58" s="11">
        <v>1068658</v>
      </c>
      <c r="D58" s="11">
        <v>126420</v>
      </c>
      <c r="E58" s="11">
        <v>1386920</v>
      </c>
      <c r="F58" s="11">
        <v>257481</v>
      </c>
      <c r="G58" s="12">
        <f t="shared" ref="G58:G61" si="32">SUM(C58:F58)</f>
        <v>2839479</v>
      </c>
      <c r="H58" s="2"/>
      <c r="I58" s="2"/>
      <c r="J58" s="13"/>
    </row>
    <row r="59" spans="1:10" x14ac:dyDescent="0.25">
      <c r="A59" s="6" t="s">
        <v>14</v>
      </c>
      <c r="B59" s="7">
        <v>6</v>
      </c>
      <c r="C59" s="8">
        <v>2647282</v>
      </c>
      <c r="D59" s="8">
        <v>608634</v>
      </c>
      <c r="E59" s="8">
        <v>3412102</v>
      </c>
      <c r="F59" s="8">
        <v>383454</v>
      </c>
      <c r="G59" s="8">
        <f t="shared" si="32"/>
        <v>7051472</v>
      </c>
      <c r="H59" s="2"/>
      <c r="I59" s="2"/>
      <c r="J59" s="13"/>
    </row>
    <row r="60" spans="1:10" x14ac:dyDescent="0.25">
      <c r="A60" s="9" t="s">
        <v>13</v>
      </c>
      <c r="B60" s="14">
        <v>24</v>
      </c>
      <c r="C60" s="15">
        <v>2547956</v>
      </c>
      <c r="D60" s="15">
        <v>755757</v>
      </c>
      <c r="E60" s="15">
        <v>1063751</v>
      </c>
      <c r="F60" s="15">
        <v>1310390</v>
      </c>
      <c r="G60" s="12">
        <f t="shared" si="32"/>
        <v>5677854</v>
      </c>
      <c r="H60" s="2"/>
      <c r="I60" s="2"/>
      <c r="J60" s="13"/>
    </row>
    <row r="61" spans="1:10" x14ac:dyDescent="0.25">
      <c r="A61" s="6" t="s">
        <v>12</v>
      </c>
      <c r="B61" s="7">
        <v>5</v>
      </c>
      <c r="C61" s="8">
        <v>2764585</v>
      </c>
      <c r="D61" s="8">
        <v>194685</v>
      </c>
      <c r="E61" s="8">
        <v>1891528</v>
      </c>
      <c r="F61" s="8">
        <v>1182695</v>
      </c>
      <c r="G61" s="8">
        <f t="shared" si="32"/>
        <v>6033493</v>
      </c>
      <c r="H61" s="2"/>
      <c r="I61" s="2"/>
      <c r="J61" s="13"/>
    </row>
    <row r="62" spans="1:10" x14ac:dyDescent="0.25">
      <c r="A62" s="16" t="s">
        <v>0</v>
      </c>
      <c r="B62" s="17">
        <f>SUM(B57:B61)</f>
        <v>69</v>
      </c>
      <c r="C62" s="18">
        <f>SUM(C57:C61)</f>
        <v>9897656.370000001</v>
      </c>
      <c r="D62" s="18">
        <f t="shared" ref="D62" si="33">SUM(D57:D61)</f>
        <v>2097360</v>
      </c>
      <c r="E62" s="18">
        <f t="shared" ref="E62" si="34">SUM(E57:E61)</f>
        <v>14550006</v>
      </c>
      <c r="F62" s="18">
        <f t="shared" ref="F62" si="35">SUM(F57:F61)</f>
        <v>3985298.63</v>
      </c>
      <c r="G62" s="18">
        <f t="shared" ref="G62" si="36">SUM(G57:G61)</f>
        <v>30530321</v>
      </c>
      <c r="H62" s="2"/>
      <c r="I62" s="2"/>
      <c r="J62" s="13"/>
    </row>
    <row r="63" spans="1:10" x14ac:dyDescent="0.25">
      <c r="A63" s="19" t="s">
        <v>2</v>
      </c>
      <c r="B63" s="20"/>
      <c r="C63" s="19"/>
      <c r="D63" s="19"/>
      <c r="E63" s="19"/>
      <c r="F63" s="19"/>
      <c r="G63" s="19"/>
      <c r="H63" s="2"/>
      <c r="I63" s="2"/>
      <c r="J63" s="13"/>
    </row>
    <row r="64" spans="1:10" x14ac:dyDescent="0.25">
      <c r="A64" s="6" t="s">
        <v>16</v>
      </c>
      <c r="B64" s="7">
        <v>2</v>
      </c>
      <c r="C64" s="8">
        <v>700051.77</v>
      </c>
      <c r="D64" s="8">
        <v>169005</v>
      </c>
      <c r="E64" s="8">
        <v>0</v>
      </c>
      <c r="F64" s="8">
        <f>G64-D64-C64</f>
        <v>562405.23</v>
      </c>
      <c r="G64" s="8">
        <v>1431462</v>
      </c>
      <c r="H64" s="2"/>
      <c r="I64" s="2"/>
      <c r="J64" s="13"/>
    </row>
    <row r="65" spans="1:10" x14ac:dyDescent="0.25">
      <c r="A65" s="9" t="s">
        <v>15</v>
      </c>
      <c r="B65" s="10">
        <v>20</v>
      </c>
      <c r="C65" s="11">
        <v>1033558</v>
      </c>
      <c r="D65" s="11">
        <v>108373</v>
      </c>
      <c r="E65" s="11">
        <v>1279147</v>
      </c>
      <c r="F65" s="11">
        <v>541606</v>
      </c>
      <c r="G65" s="12">
        <f t="shared" ref="G65:G68" si="37">SUM(C65:F65)</f>
        <v>2962684</v>
      </c>
      <c r="H65" s="2"/>
      <c r="I65" s="2"/>
      <c r="J65" s="13"/>
    </row>
    <row r="66" spans="1:10" x14ac:dyDescent="0.25">
      <c r="A66" s="6" t="s">
        <v>14</v>
      </c>
      <c r="B66" s="7">
        <v>0</v>
      </c>
      <c r="C66" s="8">
        <v>0</v>
      </c>
      <c r="D66" s="8">
        <v>0</v>
      </c>
      <c r="E66" s="8">
        <v>0</v>
      </c>
      <c r="F66" s="8"/>
      <c r="G66" s="8">
        <f t="shared" si="37"/>
        <v>0</v>
      </c>
      <c r="H66" s="2"/>
      <c r="I66" s="2"/>
      <c r="J66" s="13"/>
    </row>
    <row r="67" spans="1:10" x14ac:dyDescent="0.25">
      <c r="A67" s="9" t="s">
        <v>13</v>
      </c>
      <c r="B67" s="14">
        <v>5</v>
      </c>
      <c r="C67" s="15">
        <v>238550</v>
      </c>
      <c r="D67" s="15">
        <v>99450</v>
      </c>
      <c r="E67" s="15">
        <v>165000</v>
      </c>
      <c r="F67" s="15">
        <v>54000</v>
      </c>
      <c r="G67" s="12">
        <f t="shared" si="37"/>
        <v>557000</v>
      </c>
      <c r="H67" s="2"/>
      <c r="I67" s="2"/>
      <c r="J67" s="13"/>
    </row>
    <row r="68" spans="1:10" x14ac:dyDescent="0.25">
      <c r="A68" s="6" t="s">
        <v>12</v>
      </c>
      <c r="B68" s="7">
        <v>1</v>
      </c>
      <c r="C68" s="8">
        <v>267504</v>
      </c>
      <c r="D68" s="8">
        <v>96416</v>
      </c>
      <c r="E68" s="8">
        <v>0</v>
      </c>
      <c r="F68" s="8">
        <v>125536</v>
      </c>
      <c r="G68" s="8">
        <f t="shared" si="37"/>
        <v>489456</v>
      </c>
      <c r="H68" s="2"/>
      <c r="I68" s="2"/>
      <c r="J68" s="13"/>
    </row>
    <row r="69" spans="1:10" x14ac:dyDescent="0.25">
      <c r="A69" s="16" t="s">
        <v>0</v>
      </c>
      <c r="B69" s="17">
        <f>SUM(B64:B68)</f>
        <v>28</v>
      </c>
      <c r="C69" s="18">
        <f>SUM(C64:C68)</f>
        <v>2239663.77</v>
      </c>
      <c r="D69" s="18">
        <f t="shared" ref="D69" si="38">SUM(D64:D68)</f>
        <v>473244</v>
      </c>
      <c r="E69" s="18">
        <f t="shared" ref="E69" si="39">SUM(E64:E68)</f>
        <v>1444147</v>
      </c>
      <c r="F69" s="18">
        <f t="shared" ref="F69" si="40">SUM(F64:F68)</f>
        <v>1283547.23</v>
      </c>
      <c r="G69" s="18">
        <f t="shared" ref="G69" si="41">SUM(G64:G68)</f>
        <v>5440602</v>
      </c>
      <c r="H69" s="2"/>
      <c r="I69" s="2"/>
      <c r="J69" s="13"/>
    </row>
    <row r="70" spans="1:10" x14ac:dyDescent="0.25">
      <c r="A70" s="23" t="s">
        <v>17</v>
      </c>
      <c r="B70" s="24"/>
      <c r="C70" s="23"/>
      <c r="D70" s="23"/>
      <c r="E70" s="23"/>
      <c r="F70" s="23"/>
      <c r="G70" s="23"/>
      <c r="H70" s="2"/>
      <c r="I70" s="2"/>
      <c r="J70" s="13"/>
    </row>
    <row r="71" spans="1:10" x14ac:dyDescent="0.25">
      <c r="A71" s="25" t="s">
        <v>16</v>
      </c>
      <c r="B71" s="26">
        <f>B64+B57+B50+B43+B36+B29+B22+B15+B8</f>
        <v>72</v>
      </c>
      <c r="C71" s="27">
        <f>C64+C57+C50+C43+C36+C29+C22+C15+C8</f>
        <v>10438134.399999999</v>
      </c>
      <c r="D71" s="27">
        <f t="shared" ref="D71:F71" si="42">D64+D57+D50+D43+D36+D29+D22+D15+D8</f>
        <v>3398018</v>
      </c>
      <c r="E71" s="27">
        <f t="shared" si="42"/>
        <v>10408064</v>
      </c>
      <c r="F71" s="27">
        <f t="shared" si="42"/>
        <v>9076857.5999999996</v>
      </c>
      <c r="G71" s="28">
        <f>SUM(C71:F71)</f>
        <v>33321074</v>
      </c>
      <c r="H71" s="2"/>
      <c r="I71" s="2"/>
      <c r="J71" s="13"/>
    </row>
    <row r="72" spans="1:10" x14ac:dyDescent="0.25">
      <c r="A72" s="25" t="s">
        <v>15</v>
      </c>
      <c r="B72" s="26">
        <f t="shared" ref="B72:B75" si="43">B65+B58+B51+B44+B37+B30+B23+B16+B9</f>
        <v>149</v>
      </c>
      <c r="C72" s="27">
        <f t="shared" ref="C72:F72" si="44">C65+C58+C51+C44+C37+C30+C23+C16+C9</f>
        <v>14995994</v>
      </c>
      <c r="D72" s="27">
        <f t="shared" si="44"/>
        <v>3395596</v>
      </c>
      <c r="E72" s="27">
        <f t="shared" si="44"/>
        <v>12947800</v>
      </c>
      <c r="F72" s="27">
        <f t="shared" si="44"/>
        <v>5187796</v>
      </c>
      <c r="G72" s="28">
        <f t="shared" ref="G72:G75" si="45">SUM(C72:F72)</f>
        <v>36527186</v>
      </c>
      <c r="H72" s="2"/>
      <c r="I72" s="2"/>
      <c r="J72" s="13"/>
    </row>
    <row r="73" spans="1:10" x14ac:dyDescent="0.25">
      <c r="A73" s="25" t="s">
        <v>14</v>
      </c>
      <c r="B73" s="26">
        <f t="shared" si="43"/>
        <v>39</v>
      </c>
      <c r="C73" s="27">
        <f t="shared" ref="C73:F73" si="46">C66+C59+C52+C45+C38+C31+C24+C17+C10</f>
        <v>10528568</v>
      </c>
      <c r="D73" s="27">
        <f t="shared" si="46"/>
        <v>3045975</v>
      </c>
      <c r="E73" s="27">
        <f t="shared" si="46"/>
        <v>8727654</v>
      </c>
      <c r="F73" s="27">
        <f t="shared" si="46"/>
        <v>3662876</v>
      </c>
      <c r="G73" s="28">
        <f t="shared" si="45"/>
        <v>25965073</v>
      </c>
      <c r="H73" s="2"/>
      <c r="I73" s="2"/>
      <c r="J73" s="13"/>
    </row>
    <row r="74" spans="1:10" x14ac:dyDescent="0.25">
      <c r="A74" s="25" t="s">
        <v>13</v>
      </c>
      <c r="B74" s="26">
        <f t="shared" si="43"/>
        <v>75</v>
      </c>
      <c r="C74" s="27">
        <f t="shared" ref="C74:F74" si="47">C67+C60+C53+C46+C39+C32+C25+C18+C11</f>
        <v>8738116</v>
      </c>
      <c r="D74" s="27">
        <f t="shared" si="47"/>
        <v>3165224</v>
      </c>
      <c r="E74" s="27">
        <f t="shared" si="47"/>
        <v>8076963</v>
      </c>
      <c r="F74" s="27">
        <f t="shared" si="47"/>
        <v>4501114</v>
      </c>
      <c r="G74" s="28">
        <f t="shared" si="45"/>
        <v>24481417</v>
      </c>
      <c r="H74" s="2"/>
      <c r="I74" s="2"/>
      <c r="J74" s="13"/>
    </row>
    <row r="75" spans="1:10" x14ac:dyDescent="0.25">
      <c r="A75" s="25" t="s">
        <v>12</v>
      </c>
      <c r="B75" s="26">
        <f t="shared" si="43"/>
        <v>30</v>
      </c>
      <c r="C75" s="27">
        <f t="shared" ref="C75:F75" si="48">C68+C61+C54+C47+C40+C33+C26+C19+C12</f>
        <v>11781205</v>
      </c>
      <c r="D75" s="27">
        <f t="shared" si="48"/>
        <v>653028</v>
      </c>
      <c r="E75" s="27">
        <f t="shared" si="48"/>
        <v>7110448</v>
      </c>
      <c r="F75" s="27">
        <f t="shared" si="48"/>
        <v>3701327</v>
      </c>
      <c r="G75" s="28">
        <f t="shared" si="45"/>
        <v>23246008</v>
      </c>
      <c r="H75" s="2"/>
      <c r="I75" s="2"/>
      <c r="J75" s="13"/>
    </row>
    <row r="76" spans="1:10" x14ac:dyDescent="0.25">
      <c r="A76" s="29" t="s">
        <v>0</v>
      </c>
      <c r="B76" s="30">
        <f>SUM(B71:B75)</f>
        <v>365</v>
      </c>
      <c r="C76" s="31">
        <f>SUM(C71:C75)</f>
        <v>56482017.399999999</v>
      </c>
      <c r="D76" s="31">
        <f t="shared" ref="D76" si="49">SUM(D71:D75)</f>
        <v>13657841</v>
      </c>
      <c r="E76" s="31">
        <f t="shared" ref="E76" si="50">SUM(E71:E75)</f>
        <v>47270929</v>
      </c>
      <c r="F76" s="31">
        <f t="shared" ref="F76" si="51">SUM(F71:F75)</f>
        <v>26129970.600000001</v>
      </c>
      <c r="G76" s="32">
        <f t="shared" ref="G76" si="52">SUM(G71:G75)</f>
        <v>143540758</v>
      </c>
      <c r="H76" s="2"/>
      <c r="I76" s="2"/>
      <c r="J76" s="2"/>
    </row>
    <row r="77" spans="1:10" ht="17.25" x14ac:dyDescent="0.25">
      <c r="A77" s="33" t="s">
        <v>26</v>
      </c>
      <c r="B77" s="33"/>
      <c r="C77" s="33"/>
      <c r="D77" s="33"/>
      <c r="E77" s="33"/>
      <c r="F77" s="2"/>
      <c r="G77" s="2"/>
      <c r="H77" s="2"/>
      <c r="I77" s="2"/>
      <c r="J77" s="2"/>
    </row>
    <row r="78" spans="1:10" x14ac:dyDescent="0.25">
      <c r="A78" s="2" t="s">
        <v>11</v>
      </c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5">
      <c r="A79" s="2" t="s">
        <v>24</v>
      </c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5">
      <c r="A80" s="33" t="s">
        <v>23</v>
      </c>
      <c r="B80" s="33"/>
      <c r="C80" s="33"/>
      <c r="D80" s="33"/>
      <c r="E80" s="33"/>
      <c r="F80" s="2"/>
      <c r="G80" s="2"/>
      <c r="H80" s="2"/>
      <c r="I80" s="2"/>
      <c r="J80" s="2"/>
    </row>
    <row r="81" spans="1:1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</row>
  </sheetData>
  <pageMargins left="0.70866141732283472" right="0.70866141732283472" top="1.0236220472440944" bottom="1.5354330708661419" header="0.31496062992125984" footer="0.31496062992125984"/>
  <pageSetup paperSize="8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Suelo 1.9.3-2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Buisán Pérez</dc:creator>
  <cp:lastModifiedBy>Mª Jesús Fraile Gil</cp:lastModifiedBy>
  <cp:lastPrinted>2021-02-05T10:17:07Z</cp:lastPrinted>
  <dcterms:created xsi:type="dcterms:W3CDTF">2017-05-17T07:08:30Z</dcterms:created>
  <dcterms:modified xsi:type="dcterms:W3CDTF">2021-05-12T11:37:48Z</dcterms:modified>
</cp:coreProperties>
</file>