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FD1C8876-C788-4F01-8EF6-AAE2E38BA0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18" sheetId="10" r:id="rId1"/>
  </sheets>
  <definedNames>
    <definedName name="_xlnm.Print_Area" localSheetId="0">'1.3.1-18'!$A$1:$J$18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0" l="1"/>
  <c r="G9" i="10"/>
  <c r="G10" i="10"/>
  <c r="G11" i="10"/>
  <c r="G12" i="10"/>
  <c r="G13" i="10"/>
  <c r="G14" i="10"/>
  <c r="G16" i="10"/>
  <c r="G17" i="10"/>
  <c r="D9" i="10"/>
  <c r="D10" i="10"/>
  <c r="D11" i="10"/>
  <c r="D12" i="10"/>
  <c r="D13" i="10"/>
  <c r="D14" i="10"/>
  <c r="D15" i="10"/>
  <c r="D16" i="10"/>
  <c r="D17" i="10"/>
  <c r="D8" i="10"/>
</calcChain>
</file>

<file path=xl/sharedStrings.xml><?xml version="1.0" encoding="utf-8"?>
<sst xmlns="http://schemas.openxmlformats.org/spreadsheetml/2006/main" count="20" uniqueCount="18">
  <si>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</si>
  <si>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</si>
  <si>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</si>
  <si>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</si>
  <si>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</si>
  <si>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</si>
  <si>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</si>
  <si>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</si>
  <si>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</si>
  <si>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</si>
  <si>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CyL</t>
  </si>
  <si>
    <t>Fuente:  Consejería de Agricultura, Ganadería y Desarrollo Rural de la Junta de Castilla y León.</t>
  </si>
  <si>
    <t>Total</t>
  </si>
  <si>
    <t>Cuadro 1.3.1-18</t>
  </si>
  <si>
    <t>CES. Informe de Situación Económica y Social de Castilla y León en 2021</t>
  </si>
  <si>
    <t>Ayudas agroambiente y clima, agricultura ecológica e Indemnización compensatoria de zonas de montaña, 2020-2021</t>
  </si>
  <si>
    <t>Ayudas Agroambiente, Climma y Agricultura Ecológica</t>
  </si>
  <si>
    <t>Indemnización compensatoria en zonas de montaña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</si>
</sst>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0" fontId="3" fillId="5" borderId="0" xfId="3" applyFont="1" applyAlignment="1">
      <alignment horizontal="left" vertical="center" indent="1"/>
    </xf>
    <xf numFmtId="4" fontId="3" fillId="5" borderId="0" xfId="3" applyNumberFormat="1" applyFont="1" applyAlignment="1">
      <alignment horizontal="right" vertical="center"/>
    </xf>
    <xf numFmtId="171" fontId="3" fillId="5" borderId="0" xfId="3" applyNumberFormat="1" applyFont="1" applyAlignment="1">
      <alignment horizontal="right" vertical="center" indent="2"/>
    </xf>
    <xf numFmtId="4" fontId="3" fillId="5" borderId="0" xfId="3" applyNumberFormat="1" applyFont="1" applyAlignment="1">
      <alignment horizontal="right" vertical="center" indent="2"/>
    </xf>
    <xf numFmtId="0" fontId="2" fillId="3" borderId="0" xfId="2" applyFont="1"/>
    <xf numFmtId="0" fontId="1" fillId="0" borderId="0" xfId="0" applyFont="1"/>
    <xf numFmtId="0" fontId="3" fillId="2" borderId="0" xfId="1" applyFont="1"/>
    <xf numFmtId="0" fontId="1" fillId="0" borderId="0" xfId="0" applyFont="1" applyAlignment="1">
      <alignment horizontal="left" vertical="center" indent="1"/>
    </xf>
    <xf numFmtId="4" fontId="5" fillId="4" borderId="0" xfId="0" applyNumberFormat="1" applyFont="1" applyFill="1" applyAlignment="1">
      <alignment horizontal="right" vertical="center"/>
    </xf>
    <xf numFmtId="171" fontId="1" fillId="0" borderId="0" xfId="0" applyNumberFormat="1" applyFont="1" applyAlignment="1">
      <alignment horizontal="right" vertical="center" indent="2"/>
    </xf>
    <xf numFmtId="4" fontId="1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right" vertical="center" indent="2"/>
    </xf>
    <xf numFmtId="4" fontId="5" fillId="0" borderId="0" xfId="0" applyNumberFormat="1" applyFont="1" applyAlignment="1">
      <alignment horizontal="right" vertical="center"/>
    </xf>
    <xf numFmtId="4" fontId="1" fillId="0" borderId="0" xfId="0" applyNumberFormat="1" applyFont="1"/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0" fontId="3" fillId="2" borderId="0" xfId="1" applyFont="1" applyAlignment="1">
      <alignment horizontal="center" vertical="center" wrapText="1"/>
    </xf>
    <xf numFmtId="0" fontId="3" fillId="2" borderId="0" xfId="1" applyFont="1" applyAlignment="1">
      <alignment horizontal="right" vertical="center" wrapText="1" indent="2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.##0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1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0.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4E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3" displayName="Tabla3123" ref="A8:J17" headerRowCount="0" totalsRowShown="0" headerRowDxfId="1" dataDxfId="0" headerRowBorderDxfId="23" tableBorderDxfId="22">
  <tableColumns count="10">
    <tableColumn id="1" xr3:uid="{00000000-0010-0000-0000-000001000000}" name="Columna1" headerRowDxfId="21" dataDxfId="11"/>
    <tableColumn id="3" xr3:uid="{00000000-0010-0000-0000-000003000000}" name="Columna3" headerRowDxfId="20" dataDxfId="10"/>
    <tableColumn id="2" xr3:uid="{00000000-0010-0000-0000-000002000000}" name="Columna2" headerRowDxfId="19" dataDxfId="9"/>
    <tableColumn id="4" xr3:uid="{00000000-0010-0000-0000-000004000000}" name="Columna4" headerRowDxfId="18" dataDxfId="8">
      <calculatedColumnFormula>(Tabla3123[[#This Row],[Columna2]]-Tabla3123[[#This Row],[Columna3]])/Tabla3123[[#This Row],[Columna3]]*100</calculatedColumnFormula>
    </tableColumn>
    <tableColumn id="5" xr3:uid="{00000000-0010-0000-0000-000005000000}" name="Columna5" headerRowDxfId="17" dataDxfId="7"/>
    <tableColumn id="6" xr3:uid="{00000000-0010-0000-0000-000006000000}" name="Columna6" headerRowDxfId="16" dataDxfId="6"/>
    <tableColumn id="7" xr3:uid="{00000000-0010-0000-0000-000007000000}" name="Columna7" headerRowDxfId="15" dataDxfId="5">
      <calculatedColumnFormula>(Tabla3123[[#This Row],[Columna6]]-Tabla3123[[#This Row],[Columna5]])/Tabla3123[[#This Row],[Columna5]]*100</calculatedColumnFormula>
    </tableColumn>
    <tableColumn id="8" xr3:uid="{00000000-0010-0000-0000-000008000000}" name="Columna8" headerRowDxfId="14" dataDxfId="4"/>
    <tableColumn id="10" xr3:uid="{00000000-0010-0000-0000-00000A000000}" name="Columna10" headerRowDxfId="13" dataDxfId="3"/>
    <tableColumn id="9" xr3:uid="{00000000-0010-0000-0000-000009000000}" name="Columna9" headerRowDxfId="12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10" zoomScaleNormal="110" workbookViewId="0">
      <selection activeCell="B6" sqref="B6:J7"/>
    </sheetView>
  </sheetViews>
  <sheetFormatPr baseColWidth="10" defaultRowHeight="15" x14ac:dyDescent="0.25"/>
  <cols>
    <col min="1" max="1" width="14" customWidth="1"/>
    <col min="2" max="3" width="15.140625" customWidth="1"/>
    <col min="4" max="4" width="11.7109375" customWidth="1"/>
    <col min="5" max="6" width="15.28515625" customWidth="1"/>
    <col min="7" max="7" width="12.140625" customWidth="1"/>
    <col min="8" max="9" width="16.28515625" customWidth="1"/>
    <col min="10" max="10" width="12.140625" customWidth="1"/>
    <col min="11" max="11" width="11.42578125" customWidth="1"/>
  </cols>
  <sheetData>
    <row r="1" spans="1:12" x14ac:dyDescent="0.25">
      <c r="A1" s="15" t="s">
        <v>14</v>
      </c>
      <c r="B1" s="5"/>
      <c r="C1" s="5"/>
      <c r="D1" s="5"/>
      <c r="E1" s="5"/>
      <c r="F1" s="5"/>
      <c r="G1" s="5"/>
      <c r="H1" s="5"/>
      <c r="I1" s="5"/>
      <c r="J1" s="5"/>
      <c r="K1" s="6"/>
      <c r="L1" s="6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7" t="s">
        <v>13</v>
      </c>
      <c r="B3" s="7"/>
      <c r="C3" s="7"/>
      <c r="D3" s="7"/>
      <c r="E3" s="7"/>
      <c r="F3" s="7"/>
      <c r="G3" s="7"/>
      <c r="H3" s="7"/>
      <c r="I3" s="7"/>
      <c r="J3" s="7"/>
      <c r="K3" s="6"/>
      <c r="L3" s="6"/>
    </row>
    <row r="4" spans="1:12" x14ac:dyDescent="0.25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6"/>
      <c r="L4" s="6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7.75" customHeight="1" x14ac:dyDescent="0.25">
      <c r="A6" s="6"/>
      <c r="B6" s="16" t="s">
        <v>16</v>
      </c>
      <c r="C6" s="16"/>
      <c r="D6" s="16"/>
      <c r="E6" s="16" t="s">
        <v>17</v>
      </c>
      <c r="F6" s="16"/>
      <c r="G6" s="16"/>
      <c r="H6" s="16" t="s">
        <v>12</v>
      </c>
      <c r="I6" s="16"/>
      <c r="J6" s="16"/>
      <c r="K6" s="6"/>
      <c r="L6" s="6"/>
    </row>
    <row r="7" spans="1:12" ht="27" customHeight="1" x14ac:dyDescent="0.25">
      <c r="A7" s="6"/>
      <c r="B7" s="17">
        <v>2020</v>
      </c>
      <c r="C7" s="17">
        <v>2021</v>
      </c>
      <c r="D7" s="18" t="s">
        <v>0</v>
      </c>
      <c r="E7" s="17">
        <v>2020</v>
      </c>
      <c r="F7" s="17">
        <v>2021</v>
      </c>
      <c r="G7" s="18" t="s">
        <v>0</v>
      </c>
      <c r="H7" s="17">
        <v>2020</v>
      </c>
      <c r="I7" s="17">
        <v>2021</v>
      </c>
      <c r="J7" s="18" t="s">
        <v>0</v>
      </c>
      <c r="K7" s="6"/>
      <c r="L7" s="6"/>
    </row>
    <row r="8" spans="1:12" ht="20.25" customHeight="1" x14ac:dyDescent="0.25">
      <c r="A8" s="8" t="s">
        <v>1</v>
      </c>
      <c r="B8" s="9">
        <v>4023197.21</v>
      </c>
      <c r="C8" s="9">
        <v>4556578.97</v>
      </c>
      <c r="D8" s="10">
        <f>(Tabla3123[[#This Row],[Columna2]]-Tabla3123[[#This Row],[Columna3]])/Tabla3123[[#This Row],[Columna3]]*100</f>
        <v>13.257658826026075</v>
      </c>
      <c r="E8" s="11">
        <v>2863339.91</v>
      </c>
      <c r="F8" s="11">
        <v>4708786.82</v>
      </c>
      <c r="G8" s="10">
        <f>(Tabla3123[[#This Row],[Columna6]]-Tabla3123[[#This Row],[Columna5]])/Tabla3123[[#This Row],[Columna5]]*100</f>
        <v>64.450849986580877</v>
      </c>
      <c r="H8" s="11">
        <v>6886537.1200000001</v>
      </c>
      <c r="I8" s="11">
        <v>9265365.7899999991</v>
      </c>
      <c r="J8" s="12">
        <v>34.5</v>
      </c>
      <c r="K8" s="6"/>
      <c r="L8" s="6"/>
    </row>
    <row r="9" spans="1:12" ht="20.25" customHeight="1" x14ac:dyDescent="0.25">
      <c r="A9" s="8" t="s">
        <v>2</v>
      </c>
      <c r="B9" s="13">
        <v>2913583.54</v>
      </c>
      <c r="C9" s="13">
        <v>3100583.99</v>
      </c>
      <c r="D9" s="10">
        <f>(Tabla3123[[#This Row],[Columna2]]-Tabla3123[[#This Row],[Columna3]])/Tabla3123[[#This Row],[Columna3]]*100</f>
        <v>6.4182285296683199</v>
      </c>
      <c r="E9" s="11">
        <v>2431358.06</v>
      </c>
      <c r="F9" s="11">
        <v>5739442.9500000002</v>
      </c>
      <c r="G9" s="10">
        <f>(Tabla3123[[#This Row],[Columna6]]-Tabla3123[[#This Row],[Columna5]])/Tabla3123[[#This Row],[Columna5]]*100</f>
        <v>136.05914095598081</v>
      </c>
      <c r="H9" s="11">
        <v>5344941.5999999996</v>
      </c>
      <c r="I9" s="11">
        <v>8840026.9399999995</v>
      </c>
      <c r="J9" s="12">
        <v>65.400000000000006</v>
      </c>
      <c r="K9" s="6"/>
      <c r="L9" s="6"/>
    </row>
    <row r="10" spans="1:12" ht="20.25" customHeight="1" x14ac:dyDescent="0.25">
      <c r="A10" s="8" t="s">
        <v>3</v>
      </c>
      <c r="B10" s="9">
        <v>3661627.74</v>
      </c>
      <c r="C10" s="9">
        <v>4334130.6900000004</v>
      </c>
      <c r="D10" s="10">
        <f>(Tabla3123[[#This Row],[Columna2]]-Tabla3123[[#This Row],[Columna3]])/Tabla3123[[#This Row],[Columna3]]*100</f>
        <v>18.366229386278359</v>
      </c>
      <c r="E10" s="11">
        <v>1600841.05</v>
      </c>
      <c r="F10" s="11">
        <v>4774099.7</v>
      </c>
      <c r="G10" s="10">
        <f>(Tabla3123[[#This Row],[Columna6]]-Tabla3123[[#This Row],[Columna5]])/Tabla3123[[#This Row],[Columna5]]*100</f>
        <v>198.22446769465341</v>
      </c>
      <c r="H10" s="11">
        <v>5262468.79</v>
      </c>
      <c r="I10" s="11">
        <v>9108230.3900000006</v>
      </c>
      <c r="J10" s="10">
        <v>73.099999999999994</v>
      </c>
      <c r="K10" s="6"/>
      <c r="L10" s="6"/>
    </row>
    <row r="11" spans="1:12" ht="20.25" customHeight="1" x14ac:dyDescent="0.25">
      <c r="A11" s="8" t="s">
        <v>4</v>
      </c>
      <c r="B11" s="13">
        <v>2518481.04</v>
      </c>
      <c r="C11" s="13">
        <v>3162966.83</v>
      </c>
      <c r="D11" s="10">
        <f>(Tabla3123[[#This Row],[Columna2]]-Tabla3123[[#This Row],[Columna3]])/Tabla3123[[#This Row],[Columna3]]*100</f>
        <v>25.590257769024145</v>
      </c>
      <c r="E11" s="11">
        <v>893058.24</v>
      </c>
      <c r="F11" s="11">
        <v>3785029.18</v>
      </c>
      <c r="G11" s="10">
        <f>(Tabla3123[[#This Row],[Columna6]]-Tabla3123[[#This Row],[Columna5]])/Tabla3123[[#This Row],[Columna5]]*100</f>
        <v>323.82780993096264</v>
      </c>
      <c r="H11" s="11">
        <v>3411539.28</v>
      </c>
      <c r="I11" s="11">
        <v>6947996.0099999998</v>
      </c>
      <c r="J11" s="12">
        <v>103.7</v>
      </c>
      <c r="K11" s="6"/>
      <c r="L11" s="6"/>
    </row>
    <row r="12" spans="1:12" ht="20.25" customHeight="1" x14ac:dyDescent="0.25">
      <c r="A12" s="8" t="s">
        <v>5</v>
      </c>
      <c r="B12" s="9">
        <v>6836652.9500000002</v>
      </c>
      <c r="C12" s="9">
        <v>7553009.1100000003</v>
      </c>
      <c r="D12" s="10">
        <f>(Tabla3123[[#This Row],[Columna2]]-Tabla3123[[#This Row],[Columna3]])/Tabla3123[[#This Row],[Columna3]]*100</f>
        <v>10.478170608323772</v>
      </c>
      <c r="E12" s="11">
        <v>742694.04</v>
      </c>
      <c r="F12" s="11">
        <v>5431999.5599999996</v>
      </c>
      <c r="G12" s="10">
        <f>(Tabla3123[[#This Row],[Columna6]]-Tabla3123[[#This Row],[Columna5]])/Tabla3123[[#This Row],[Columna5]]*100</f>
        <v>631.39129539803491</v>
      </c>
      <c r="H12" s="11">
        <v>7579346.9900000002</v>
      </c>
      <c r="I12" s="11">
        <v>12985008.67</v>
      </c>
      <c r="J12" s="12">
        <v>71.3</v>
      </c>
      <c r="K12" s="6"/>
      <c r="L12" s="6"/>
    </row>
    <row r="13" spans="1:12" ht="20.25" customHeight="1" x14ac:dyDescent="0.25">
      <c r="A13" s="8" t="s">
        <v>6</v>
      </c>
      <c r="B13" s="13">
        <v>1672171.49</v>
      </c>
      <c r="C13" s="13">
        <v>2322315.9500000002</v>
      </c>
      <c r="D13" s="10">
        <f>(Tabla3123[[#This Row],[Columna2]]-Tabla3123[[#This Row],[Columna3]])/Tabla3123[[#This Row],[Columna3]]*100</f>
        <v>38.880250254715214</v>
      </c>
      <c r="E13" s="11">
        <v>1242115.01</v>
      </c>
      <c r="F13" s="11">
        <v>2783975.41</v>
      </c>
      <c r="G13" s="10">
        <f>(Tabla3123[[#This Row],[Columna6]]-Tabla3123[[#This Row],[Columna5]])/Tabla3123[[#This Row],[Columna5]]*100</f>
        <v>124.13185474668727</v>
      </c>
      <c r="H13" s="11">
        <v>2914286.5</v>
      </c>
      <c r="I13" s="11">
        <v>5106291.3600000003</v>
      </c>
      <c r="J13" s="12">
        <v>75.2</v>
      </c>
      <c r="K13" s="6"/>
      <c r="L13" s="6"/>
    </row>
    <row r="14" spans="1:12" ht="20.25" customHeight="1" x14ac:dyDescent="0.25">
      <c r="A14" s="8" t="s">
        <v>7</v>
      </c>
      <c r="B14" s="9">
        <v>1656497.05</v>
      </c>
      <c r="C14" s="9">
        <v>1663102.41</v>
      </c>
      <c r="D14" s="10">
        <f>(Tabla3123[[#This Row],[Columna2]]-Tabla3123[[#This Row],[Columna3]])/Tabla3123[[#This Row],[Columna3]]*100</f>
        <v>0.39875470952392394</v>
      </c>
      <c r="E14" s="11">
        <v>2116298.59</v>
      </c>
      <c r="F14" s="11">
        <v>3657609.12</v>
      </c>
      <c r="G14" s="10">
        <f>(Tabla3123[[#This Row],[Columna6]]-Tabla3123[[#This Row],[Columna5]])/Tabla3123[[#This Row],[Columna5]]*100</f>
        <v>72.830485134897742</v>
      </c>
      <c r="H14" s="11">
        <v>3772795.64</v>
      </c>
      <c r="I14" s="11">
        <v>5320711.53</v>
      </c>
      <c r="J14" s="12">
        <v>41</v>
      </c>
      <c r="K14" s="6"/>
      <c r="L14" s="6"/>
    </row>
    <row r="15" spans="1:12" ht="20.25" customHeight="1" x14ac:dyDescent="0.25">
      <c r="A15" s="8" t="s">
        <v>8</v>
      </c>
      <c r="B15" s="13">
        <v>3975149.27</v>
      </c>
      <c r="C15" s="13">
        <v>6625921.8300000001</v>
      </c>
      <c r="D15" s="10">
        <f>(Tabla3123[[#This Row],[Columna2]]-Tabla3123[[#This Row],[Columna3]])/Tabla3123[[#This Row],[Columna3]]*100</f>
        <v>66.683598022471244</v>
      </c>
      <c r="E15" s="11">
        <v>0</v>
      </c>
      <c r="F15" s="11">
        <v>3280944.19</v>
      </c>
      <c r="G15" s="10"/>
      <c r="H15" s="11">
        <v>3975149.27</v>
      </c>
      <c r="I15" s="11">
        <v>9906866.0199999996</v>
      </c>
      <c r="J15" s="12">
        <v>149.19999999999999</v>
      </c>
      <c r="K15" s="6"/>
      <c r="L15" s="6"/>
    </row>
    <row r="16" spans="1:12" ht="20.25" customHeight="1" x14ac:dyDescent="0.25">
      <c r="A16" s="8" t="s">
        <v>9</v>
      </c>
      <c r="B16" s="9">
        <v>4998412.3600000003</v>
      </c>
      <c r="C16" s="9">
        <v>5738777.7199999997</v>
      </c>
      <c r="D16" s="10">
        <f>(Tabla3123[[#This Row],[Columna2]]-Tabla3123[[#This Row],[Columna3]])/Tabla3123[[#This Row],[Columna3]]*100</f>
        <v>14.812010428047184</v>
      </c>
      <c r="E16" s="11">
        <v>248216.63</v>
      </c>
      <c r="F16" s="11">
        <v>3746630.13</v>
      </c>
      <c r="G16" s="10">
        <f>(Tabla3123[[#This Row],[Columna6]]-Tabla3123[[#This Row],[Columna5]])/Tabla3123[[#This Row],[Columna5]]*100</f>
        <v>1409.4194655692488</v>
      </c>
      <c r="H16" s="11">
        <v>5246628.99</v>
      </c>
      <c r="I16" s="11">
        <v>9485407.8499999996</v>
      </c>
      <c r="J16" s="12">
        <v>80.8</v>
      </c>
      <c r="K16" s="6"/>
      <c r="L16" s="6"/>
    </row>
    <row r="17" spans="1:12" ht="20.25" customHeight="1" x14ac:dyDescent="0.25">
      <c r="A17" s="1" t="s">
        <v>10</v>
      </c>
      <c r="B17" s="2">
        <v>32255772.649999999</v>
      </c>
      <c r="C17" s="2">
        <v>39057387.5</v>
      </c>
      <c r="D17" s="4">
        <f>(Tabla3123[[#This Row],[Columna2]]-Tabla3123[[#This Row],[Columna3]])/Tabla3123[[#This Row],[Columna3]]*100</f>
        <v>21.086504185786424</v>
      </c>
      <c r="E17" s="2">
        <v>12137921.530000001</v>
      </c>
      <c r="F17" s="2">
        <v>37908517.060000002</v>
      </c>
      <c r="G17" s="4">
        <f>(Tabla3123[[#This Row],[Columna6]]-Tabla3123[[#This Row],[Columna5]])/Tabla3123[[#This Row],[Columna5]]*100</f>
        <v>212.31473169690199</v>
      </c>
      <c r="H17" s="2">
        <v>44393694.18</v>
      </c>
      <c r="I17" s="2">
        <v>76965904.560000002</v>
      </c>
      <c r="J17" s="3">
        <v>73.400000000000006</v>
      </c>
      <c r="K17" s="6"/>
      <c r="L17" s="6"/>
    </row>
    <row r="18" spans="1:12" ht="18.75" customHeight="1" x14ac:dyDescent="0.25">
      <c r="A18" s="6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14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3">
    <mergeCell ref="B6:D6"/>
    <mergeCell ref="E6:G6"/>
    <mergeCell ref="H6:J6"/>
  </mergeCells>
  <pageMargins left="0.31496062992125984" right="0.19685039370078741" top="0.74803149606299213" bottom="0.74803149606299213" header="0.31496062992125984" footer="0.31496062992125984"/>
  <pageSetup paperSize="9" scale="9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1.3.1-18</vt:lpstr>
      <vt:lpstr>'1.3.1-18'!Área_de_impresión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2021-02-12T08:15:40Z</cp:lastPrinted>
  <dcterms:created xsi:type="dcterms:W3CDTF">2014-06-27T11:56:58Z</dcterms:created>
  <dcterms:modified xsi:type="dcterms:W3CDTF">2022-03-17T10:53:26Z</dcterms:modified>
</cp:coreProperties>
</file>