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317AC292-D110-48F0-A053-21A5AAEAD0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20" sheetId="11" r:id="rId1"/>
  </sheets>
  <definedNames>
    <definedName name="_xlnm.Print_Area" localSheetId="0">'1.3.1-20'!#REF!</definedName>
    <definedName name="OLE_LINK1" localSheetId="0">'1.3.1-20'!#REF!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1" l="1"/>
  <c r="M9" i="11" s="1"/>
  <c r="L10" i="11"/>
  <c r="M10" i="11" s="1"/>
  <c r="L11" i="11"/>
  <c r="L12" i="11"/>
  <c r="M12" i="11" s="1"/>
  <c r="L13" i="11"/>
  <c r="M13" i="11" s="1"/>
  <c r="L14" i="11"/>
  <c r="M14" i="11" s="1"/>
  <c r="L15" i="11"/>
  <c r="M15" i="11" s="1"/>
  <c r="L16" i="11"/>
  <c r="M16" i="11" s="1"/>
  <c r="L17" i="11"/>
  <c r="M17" i="11" s="1"/>
  <c r="L8" i="11"/>
  <c r="M8" i="11" s="1"/>
  <c r="M11" i="11"/>
  <c r="J9" i="11"/>
  <c r="J10" i="11"/>
  <c r="J11" i="11"/>
  <c r="J12" i="11"/>
  <c r="J13" i="11"/>
  <c r="J14" i="11"/>
  <c r="J15" i="11"/>
  <c r="J16" i="11"/>
  <c r="J17" i="11"/>
  <c r="J8" i="11"/>
  <c r="G9" i="11"/>
  <c r="G10" i="11"/>
  <c r="G12" i="11"/>
  <c r="G13" i="11"/>
  <c r="G14" i="11"/>
  <c r="G15" i="11"/>
  <c r="G16" i="11"/>
  <c r="G17" i="11"/>
  <c r="G8" i="11"/>
  <c r="D8" i="11"/>
  <c r="D9" i="11"/>
  <c r="D10" i="11"/>
  <c r="D11" i="11"/>
  <c r="D12" i="11"/>
  <c r="D13" i="11"/>
  <c r="D14" i="11"/>
  <c r="D15" i="11"/>
  <c r="D16" i="11"/>
  <c r="D17" i="11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<sst xmlns="http://schemas.openxmlformats.org/spreadsheetml/2006/main" count="23" uniqueCount="19">
  <si>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</si>
  <si>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</si>
  <si>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</si>
  <si>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</si>
  <si>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</si>
  <si>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</si>
  <si>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</si>
  <si>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</si>
  <si>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</si>
  <si>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</si>
  <si>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</si>
  <si>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r>
      <t xml:space="preserve">Notas: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Los datos se refieren a la anualidad correspondiente.</t>
    </r>
  </si>
  <si>
    <t>Fuente:  Consejería de Agricultura, Ganadería y Desarrollo Rural de la Junta de Castilla y León.</t>
  </si>
  <si>
    <t>Ayudas disociadas y por superficie</t>
  </si>
  <si>
    <t>Sector vino</t>
  </si>
  <si>
    <t>Sector frutas y hortalizas y otras</t>
  </si>
  <si>
    <t>Cuadro 1.3.1-20</t>
  </si>
  <si>
    <t>CES. Informe de Situación Económica y Social de Castilla y León en 2021</t>
  </si>
  <si>
    <r>
      <t>Principales ayudas a la agricultura financiadas por FEAGA, 2020-2021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</si>
</sst>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CC0D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3" borderId="0" xfId="2" applyFont="1"/>
    <xf numFmtId="0" fontId="5" fillId="0" borderId="0" xfId="0" applyFont="1"/>
    <xf numFmtId="0" fontId="6" fillId="2" borderId="0" xfId="1" applyFont="1"/>
    <xf numFmtId="0" fontId="7" fillId="3" borderId="0" xfId="2" applyFont="1"/>
    <xf numFmtId="0" fontId="4" fillId="3" borderId="0" xfId="2" applyFont="1" applyAlignment="1">
      <alignment horizontal="center"/>
    </xf>
    <xf numFmtId="0" fontId="6" fillId="2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2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left" indent="1"/>
    </xf>
    <xf numFmtId="4" fontId="5" fillId="0" borderId="1" xfId="0" applyNumberFormat="1" applyFont="1" applyBorder="1" applyAlignment="1">
      <alignment horizontal="right"/>
    </xf>
    <xf numFmtId="0" fontId="5" fillId="5" borderId="0" xfId="0" applyFont="1" applyFill="1" applyBorder="1" applyAlignment="1">
      <alignment horizontal="left" indent="1"/>
    </xf>
    <xf numFmtId="4" fontId="5" fillId="5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4" fontId="5" fillId="0" borderId="0" xfId="0" applyNumberFormat="1" applyFont="1" applyBorder="1" applyAlignment="1">
      <alignment horizontal="right"/>
    </xf>
    <xf numFmtId="0" fontId="5" fillId="4" borderId="2" xfId="3" applyFont="1" applyBorder="1" applyAlignment="1">
      <alignment horizontal="left" indent="1"/>
    </xf>
    <xf numFmtId="4" fontId="5" fillId="4" borderId="2" xfId="3" applyNumberFormat="1" applyFont="1" applyBorder="1" applyAlignment="1">
      <alignment horizontal="right"/>
    </xf>
    <xf numFmtId="4" fontId="5" fillId="0" borderId="0" xfId="0" applyNumberFormat="1" applyFont="1"/>
    <xf numFmtId="164" fontId="5" fillId="0" borderId="1" xfId="0" applyNumberFormat="1" applyFont="1" applyBorder="1" applyAlignment="1"/>
    <xf numFmtId="164" fontId="5" fillId="5" borderId="0" xfId="0" applyNumberFormat="1" applyFont="1" applyFill="1" applyBorder="1" applyAlignment="1"/>
    <xf numFmtId="164" fontId="5" fillId="0" borderId="0" xfId="0" applyNumberFormat="1" applyFont="1" applyBorder="1" applyAlignment="1"/>
    <xf numFmtId="164" fontId="5" fillId="6" borderId="2" xfId="0" applyNumberFormat="1" applyFont="1" applyFill="1" applyBorder="1" applyAlignment="1"/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0" fontId="7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Normal="100" workbookViewId="0">
      <selection activeCell="J21" sqref="J21"/>
    </sheetView>
  </sheetViews>
  <sheetFormatPr baseColWidth="10" defaultRowHeight="15" x14ac:dyDescent="0.25"/>
  <cols>
    <col min="1" max="1" width="13" customWidth="1"/>
    <col min="2" max="3" width="17.42578125" style="1" customWidth="1"/>
    <col min="4" max="4" width="11.140625" style="10" customWidth="1"/>
    <col min="5" max="6" width="17" customWidth="1"/>
    <col min="7" max="7" width="11.140625" style="9" customWidth="1"/>
    <col min="8" max="9" width="16.5703125" customWidth="1"/>
    <col min="10" max="10" width="10.28515625" style="9" customWidth="1"/>
    <col min="11" max="12" width="17.7109375" customWidth="1"/>
    <col min="13" max="13" width="9.5703125" style="9" customWidth="1"/>
    <col min="14" max="14" width="11.7109375" bestFit="1" customWidth="1"/>
  </cols>
  <sheetData>
    <row r="1" spans="1:14" x14ac:dyDescent="0.25">
      <c r="A1" s="5" t="s">
        <v>17</v>
      </c>
      <c r="B1" s="2"/>
      <c r="C1" s="2"/>
      <c r="D1" s="6"/>
      <c r="E1" s="2"/>
      <c r="F1" s="2"/>
      <c r="G1" s="6"/>
      <c r="H1" s="2"/>
      <c r="I1" s="2"/>
      <c r="J1" s="6"/>
      <c r="K1" s="2"/>
      <c r="L1" s="2"/>
      <c r="M1" s="6"/>
      <c r="N1" s="3"/>
    </row>
    <row r="2" spans="1:14" x14ac:dyDescent="0.25">
      <c r="A2" s="3"/>
      <c r="B2" s="3"/>
      <c r="C2" s="3"/>
      <c r="D2" s="8"/>
      <c r="E2" s="3"/>
      <c r="F2" s="3"/>
      <c r="G2" s="8"/>
      <c r="H2" s="3"/>
      <c r="I2" s="3"/>
      <c r="J2" s="8"/>
      <c r="K2" s="3"/>
      <c r="L2" s="3"/>
      <c r="M2" s="8"/>
      <c r="N2" s="3"/>
    </row>
    <row r="3" spans="1:14" x14ac:dyDescent="0.25">
      <c r="A3" s="4" t="s">
        <v>16</v>
      </c>
      <c r="B3" s="4"/>
      <c r="C3" s="4"/>
      <c r="D3" s="7"/>
      <c r="E3" s="4"/>
      <c r="F3" s="4"/>
      <c r="G3" s="7"/>
      <c r="H3" s="4"/>
      <c r="I3" s="4"/>
      <c r="J3" s="7"/>
      <c r="K3" s="4"/>
      <c r="L3" s="4"/>
      <c r="M3" s="7"/>
      <c r="N3" s="3"/>
    </row>
    <row r="4" spans="1:14" ht="17.25" x14ac:dyDescent="0.25">
      <c r="A4" s="4" t="s">
        <v>18</v>
      </c>
      <c r="B4" s="4"/>
      <c r="C4" s="4"/>
      <c r="D4" s="7"/>
      <c r="E4" s="4"/>
      <c r="F4" s="4"/>
      <c r="G4" s="7"/>
      <c r="H4" s="4"/>
      <c r="I4" s="4"/>
      <c r="J4" s="7"/>
      <c r="K4" s="4"/>
      <c r="L4" s="4"/>
      <c r="M4" s="7"/>
      <c r="N4" s="3"/>
    </row>
    <row r="5" spans="1:14" x14ac:dyDescent="0.25">
      <c r="A5" s="3"/>
      <c r="B5" s="3"/>
      <c r="C5" s="3"/>
      <c r="D5" s="8"/>
      <c r="E5" s="3"/>
      <c r="F5" s="3"/>
      <c r="G5" s="8"/>
      <c r="H5" s="3"/>
      <c r="I5" s="3"/>
      <c r="J5" s="8"/>
      <c r="K5" s="3"/>
      <c r="L5" s="3"/>
      <c r="M5" s="8"/>
      <c r="N5" s="3"/>
    </row>
    <row r="6" spans="1:14" ht="27.75" customHeight="1" x14ac:dyDescent="0.25">
      <c r="A6" s="3"/>
      <c r="B6" s="26" t="s">
        <v>13</v>
      </c>
      <c r="C6" s="26"/>
      <c r="D6" s="26" t="s">
        <v>10</v>
      </c>
      <c r="E6" s="28" t="s">
        <v>14</v>
      </c>
      <c r="F6" s="28"/>
      <c r="G6" s="26" t="s">
        <v>10</v>
      </c>
      <c r="H6" s="28" t="s">
        <v>15</v>
      </c>
      <c r="I6" s="28"/>
      <c r="J6" s="26" t="s">
        <v>10</v>
      </c>
      <c r="K6" s="28" t="s">
        <v>0</v>
      </c>
      <c r="L6" s="28"/>
      <c r="M6" s="26" t="s">
        <v>10</v>
      </c>
      <c r="N6" s="3"/>
    </row>
    <row r="7" spans="1:14" ht="18" customHeight="1" x14ac:dyDescent="0.25">
      <c r="A7" s="11"/>
      <c r="B7" s="12">
        <v>2020</v>
      </c>
      <c r="C7" s="12">
        <v>2021</v>
      </c>
      <c r="D7" s="27"/>
      <c r="E7" s="12">
        <v>2020</v>
      </c>
      <c r="F7" s="12">
        <v>2021</v>
      </c>
      <c r="G7" s="27"/>
      <c r="H7" s="12">
        <v>2020</v>
      </c>
      <c r="I7" s="12">
        <v>2021</v>
      </c>
      <c r="J7" s="27"/>
      <c r="K7" s="12">
        <v>2020</v>
      </c>
      <c r="L7" s="12">
        <v>2021</v>
      </c>
      <c r="M7" s="27"/>
      <c r="N7" s="3"/>
    </row>
    <row r="8" spans="1:14" x14ac:dyDescent="0.25">
      <c r="A8" s="13" t="s">
        <v>1</v>
      </c>
      <c r="B8" s="14">
        <v>64477498.210000001</v>
      </c>
      <c r="C8" s="14">
        <v>67249134.429999992</v>
      </c>
      <c r="D8" s="22">
        <f>(C8-B8)/C8</f>
        <v>4.1214451955288785E-2</v>
      </c>
      <c r="E8" s="14">
        <v>377386.87</v>
      </c>
      <c r="F8" s="14">
        <v>4217.2299999999996</v>
      </c>
      <c r="G8" s="22">
        <f>(F8-E8)/E8</f>
        <v>-0.98882518090785732</v>
      </c>
      <c r="H8" s="14">
        <v>131026.67000000001</v>
      </c>
      <c r="I8" s="14">
        <v>113582.35</v>
      </c>
      <c r="J8" s="22">
        <f>(I8-H8)/I8</f>
        <v>-0.15358301707967836</v>
      </c>
      <c r="K8" s="14">
        <v>64985911.75</v>
      </c>
      <c r="L8" s="14">
        <f>C8+F8+I8</f>
        <v>67366934.00999999</v>
      </c>
      <c r="M8" s="22">
        <f>(L8-K8)/L8</f>
        <v>3.5344079331954603E-2</v>
      </c>
      <c r="N8" s="3"/>
    </row>
    <row r="9" spans="1:14" x14ac:dyDescent="0.25">
      <c r="A9" s="15" t="s">
        <v>2</v>
      </c>
      <c r="B9" s="16">
        <v>117473762.75</v>
      </c>
      <c r="C9" s="16">
        <v>116392227.75</v>
      </c>
      <c r="D9" s="23">
        <f t="shared" ref="D9:D17" si="0">(C9-B9)/C9</f>
        <v>-9.2921582558161842E-3</v>
      </c>
      <c r="E9" s="16">
        <v>4480701.6900000004</v>
      </c>
      <c r="F9" s="16">
        <v>5873095.3499999996</v>
      </c>
      <c r="G9" s="23">
        <f t="shared" ref="G9:G17" si="1">(F9-E9)/E9</f>
        <v>0.31075348379195472</v>
      </c>
      <c r="H9" s="16">
        <v>131062.71</v>
      </c>
      <c r="I9" s="16">
        <v>99824.7</v>
      </c>
      <c r="J9" s="23">
        <f t="shared" ref="J9:J17" si="2">(I9-H9)/I9</f>
        <v>-0.31292866394790075</v>
      </c>
      <c r="K9" s="16">
        <v>122085527.14999999</v>
      </c>
      <c r="L9" s="16">
        <f t="shared" ref="L9:L17" si="3">C9+F9+I9</f>
        <v>122365147.8</v>
      </c>
      <c r="M9" s="23">
        <f>(L9-K9)/K9</f>
        <v>2.290366897105264E-3</v>
      </c>
      <c r="N9" s="3"/>
    </row>
    <row r="10" spans="1:14" x14ac:dyDescent="0.25">
      <c r="A10" s="17" t="s">
        <v>3</v>
      </c>
      <c r="B10" s="18">
        <v>89744285.739999995</v>
      </c>
      <c r="C10" s="18">
        <v>92474853.099999994</v>
      </c>
      <c r="D10" s="24">
        <f t="shared" si="0"/>
        <v>2.9527674480836777E-2</v>
      </c>
      <c r="E10" s="18">
        <v>1090669.53</v>
      </c>
      <c r="F10" s="18">
        <v>680971.46</v>
      </c>
      <c r="G10" s="24">
        <f t="shared" si="1"/>
        <v>-0.37563905356373167</v>
      </c>
      <c r="H10" s="18">
        <v>365814.76</v>
      </c>
      <c r="I10" s="18">
        <v>327612.87</v>
      </c>
      <c r="J10" s="24">
        <f t="shared" si="2"/>
        <v>-0.11660680485476659</v>
      </c>
      <c r="K10" s="18">
        <v>91200770.030000001</v>
      </c>
      <c r="L10" s="18">
        <f t="shared" si="3"/>
        <v>93483437.429999992</v>
      </c>
      <c r="M10" s="24">
        <f t="shared" ref="M10:M17" si="4">(L10-K10)/K10</f>
        <v>2.5029036479068324E-2</v>
      </c>
      <c r="N10" s="3"/>
    </row>
    <row r="11" spans="1:14" x14ac:dyDescent="0.25">
      <c r="A11" s="15" t="s">
        <v>4</v>
      </c>
      <c r="B11" s="16">
        <v>91545667.560000002</v>
      </c>
      <c r="C11" s="16">
        <v>91858045.109999999</v>
      </c>
      <c r="D11" s="23">
        <f t="shared" si="0"/>
        <v>3.4006553223065541E-3</v>
      </c>
      <c r="E11" s="16">
        <v>0</v>
      </c>
      <c r="F11" s="16">
        <v>0</v>
      </c>
      <c r="G11" s="23"/>
      <c r="H11" s="16">
        <v>71201.2</v>
      </c>
      <c r="I11" s="16">
        <v>66494.679999999993</v>
      </c>
      <c r="J11" s="23">
        <f t="shared" si="2"/>
        <v>-7.0780399274047251E-2</v>
      </c>
      <c r="K11" s="16">
        <v>91616868.760000005</v>
      </c>
      <c r="L11" s="16">
        <f t="shared" si="3"/>
        <v>91924539.790000007</v>
      </c>
      <c r="M11" s="23">
        <f t="shared" si="4"/>
        <v>3.3582355974856302E-3</v>
      </c>
      <c r="N11" s="3"/>
    </row>
    <row r="12" spans="1:14" x14ac:dyDescent="0.25">
      <c r="A12" s="17" t="s">
        <v>5</v>
      </c>
      <c r="B12" s="18">
        <v>117101918.33</v>
      </c>
      <c r="C12" s="18">
        <v>118682071.77000001</v>
      </c>
      <c r="D12" s="24">
        <f t="shared" si="0"/>
        <v>1.3314171352369647E-2</v>
      </c>
      <c r="E12" s="18">
        <v>4429.3500000000004</v>
      </c>
      <c r="F12" s="18">
        <v>0</v>
      </c>
      <c r="G12" s="24">
        <f t="shared" si="1"/>
        <v>-1</v>
      </c>
      <c r="H12" s="18">
        <v>1357042.8</v>
      </c>
      <c r="I12" s="18">
        <v>1964926.93</v>
      </c>
      <c r="J12" s="24">
        <f t="shared" si="2"/>
        <v>0.30936729540370234</v>
      </c>
      <c r="K12" s="18">
        <v>118463390.47999999</v>
      </c>
      <c r="L12" s="18">
        <f t="shared" si="3"/>
        <v>120646998.70000002</v>
      </c>
      <c r="M12" s="24">
        <f t="shared" si="4"/>
        <v>1.8432768226135519E-2</v>
      </c>
      <c r="N12" s="3"/>
    </row>
    <row r="13" spans="1:14" x14ac:dyDescent="0.25">
      <c r="A13" s="15" t="s">
        <v>6</v>
      </c>
      <c r="B13" s="16">
        <v>59898163.960000001</v>
      </c>
      <c r="C13" s="16">
        <v>58903150.420000002</v>
      </c>
      <c r="D13" s="23">
        <f t="shared" si="0"/>
        <v>-1.6892365398203758E-2</v>
      </c>
      <c r="E13" s="16">
        <v>95734.38</v>
      </c>
      <c r="F13" s="16">
        <v>38249.379999999997</v>
      </c>
      <c r="G13" s="23">
        <f t="shared" si="1"/>
        <v>-0.60046349075431427</v>
      </c>
      <c r="H13" s="16">
        <v>215045.71000000002</v>
      </c>
      <c r="I13" s="16">
        <v>644849.52</v>
      </c>
      <c r="J13" s="23">
        <f t="shared" si="2"/>
        <v>0.66651799632261488</v>
      </c>
      <c r="K13" s="16">
        <v>60208944.050000004</v>
      </c>
      <c r="L13" s="16">
        <f t="shared" si="3"/>
        <v>59586249.320000008</v>
      </c>
      <c r="M13" s="23">
        <f t="shared" si="4"/>
        <v>-1.0342229710637097E-2</v>
      </c>
      <c r="N13" s="3"/>
    </row>
    <row r="14" spans="1:14" x14ac:dyDescent="0.25">
      <c r="A14" s="17" t="s">
        <v>7</v>
      </c>
      <c r="B14" s="18">
        <v>64286739.729999997</v>
      </c>
      <c r="C14" s="18">
        <v>64026173.219999999</v>
      </c>
      <c r="D14" s="24">
        <f t="shared" si="0"/>
        <v>-4.0696873933831201E-3</v>
      </c>
      <c r="E14" s="18">
        <v>336413.05</v>
      </c>
      <c r="F14" s="18">
        <v>30568.58</v>
      </c>
      <c r="G14" s="24">
        <f t="shared" si="1"/>
        <v>-0.9091337865757585</v>
      </c>
      <c r="H14" s="18">
        <v>41550.089999999997</v>
      </c>
      <c r="I14" s="18">
        <v>40031.1</v>
      </c>
      <c r="J14" s="24">
        <f t="shared" si="2"/>
        <v>-3.7945247570014266E-2</v>
      </c>
      <c r="K14" s="18">
        <v>64664702.869999997</v>
      </c>
      <c r="L14" s="18">
        <f t="shared" si="3"/>
        <v>64096772.899999999</v>
      </c>
      <c r="M14" s="24">
        <f t="shared" si="4"/>
        <v>-8.782688929101683E-3</v>
      </c>
      <c r="N14" s="3"/>
    </row>
    <row r="15" spans="1:14" x14ac:dyDescent="0.25">
      <c r="A15" s="15" t="s">
        <v>8</v>
      </c>
      <c r="B15" s="16">
        <v>108689235.5</v>
      </c>
      <c r="C15" s="16">
        <v>109337782.02</v>
      </c>
      <c r="D15" s="23">
        <f t="shared" si="0"/>
        <v>5.9315865752733498E-3</v>
      </c>
      <c r="E15" s="16">
        <v>14385963.6</v>
      </c>
      <c r="F15" s="16">
        <v>13577151.279999999</v>
      </c>
      <c r="G15" s="23">
        <f t="shared" si="1"/>
        <v>-5.6222324933451126E-2</v>
      </c>
      <c r="H15" s="16">
        <v>393560.85</v>
      </c>
      <c r="I15" s="16">
        <v>485629.91</v>
      </c>
      <c r="J15" s="23">
        <f t="shared" si="2"/>
        <v>0.18958688108811092</v>
      </c>
      <c r="K15" s="16">
        <v>123468759.94999999</v>
      </c>
      <c r="L15" s="16">
        <f t="shared" si="3"/>
        <v>123400563.20999999</v>
      </c>
      <c r="M15" s="23">
        <f t="shared" si="4"/>
        <v>-5.5234004154258655E-4</v>
      </c>
      <c r="N15" s="3"/>
    </row>
    <row r="16" spans="1:14" x14ac:dyDescent="0.25">
      <c r="A16" s="17" t="s">
        <v>9</v>
      </c>
      <c r="B16" s="18">
        <v>81122980.590000004</v>
      </c>
      <c r="C16" s="18">
        <v>81041228.219999999</v>
      </c>
      <c r="D16" s="24">
        <f t="shared" si="0"/>
        <v>-1.008775061726289E-3</v>
      </c>
      <c r="E16" s="18">
        <v>695756.62</v>
      </c>
      <c r="F16" s="18">
        <v>690463.07</v>
      </c>
      <c r="G16" s="24">
        <f t="shared" si="1"/>
        <v>-7.6083357999526422E-3</v>
      </c>
      <c r="H16" s="18">
        <v>135992.74</v>
      </c>
      <c r="I16" s="18">
        <v>173866.49</v>
      </c>
      <c r="J16" s="24">
        <f t="shared" si="2"/>
        <v>0.21783237241402872</v>
      </c>
      <c r="K16" s="18">
        <v>81954729.950000003</v>
      </c>
      <c r="L16" s="18">
        <f t="shared" si="3"/>
        <v>81905557.779999986</v>
      </c>
      <c r="M16" s="24">
        <f t="shared" si="4"/>
        <v>-5.9999184952493013E-4</v>
      </c>
      <c r="N16" s="3"/>
    </row>
    <row r="17" spans="1:14" x14ac:dyDescent="0.25">
      <c r="A17" s="19" t="s">
        <v>0</v>
      </c>
      <c r="B17" s="20">
        <v>794358252.37</v>
      </c>
      <c r="C17" s="20">
        <v>799964666.03999996</v>
      </c>
      <c r="D17" s="25">
        <f t="shared" si="0"/>
        <v>7.0083266274158463E-3</v>
      </c>
      <c r="E17" s="20">
        <v>21467055.09</v>
      </c>
      <c r="F17" s="20">
        <v>20894716.350000001</v>
      </c>
      <c r="G17" s="25">
        <f t="shared" si="1"/>
        <v>-2.6661260130953452E-2</v>
      </c>
      <c r="H17" s="20">
        <v>2842297.53</v>
      </c>
      <c r="I17" s="20">
        <v>4160240.29</v>
      </c>
      <c r="J17" s="25">
        <f t="shared" si="2"/>
        <v>0.31679486475046859</v>
      </c>
      <c r="K17" s="20">
        <v>818667604.99000001</v>
      </c>
      <c r="L17" s="20">
        <f t="shared" si="3"/>
        <v>825019622.67999995</v>
      </c>
      <c r="M17" s="25">
        <f t="shared" si="4"/>
        <v>7.7589703700044754E-3</v>
      </c>
      <c r="N17" s="3"/>
    </row>
    <row r="18" spans="1:14" s="3" customFormat="1" ht="23.25" customHeight="1" x14ac:dyDescent="0.25">
      <c r="A18" s="3" t="s">
        <v>11</v>
      </c>
      <c r="D18" s="8"/>
      <c r="G18" s="8"/>
      <c r="J18" s="8"/>
      <c r="M18" s="8"/>
    </row>
    <row r="19" spans="1:14" s="3" customFormat="1" ht="18.75" customHeight="1" x14ac:dyDescent="0.25">
      <c r="A19" s="3" t="s">
        <v>12</v>
      </c>
      <c r="D19" s="8"/>
      <c r="G19" s="8"/>
      <c r="J19" s="8"/>
      <c r="L19" s="21"/>
      <c r="M19" s="8"/>
    </row>
    <row r="20" spans="1:14" x14ac:dyDescent="0.25">
      <c r="A20" s="3"/>
      <c r="B20" s="3"/>
      <c r="C20" s="3"/>
      <c r="D20" s="8"/>
      <c r="E20" s="3"/>
      <c r="F20" s="3"/>
      <c r="G20" s="8"/>
      <c r="H20" s="3"/>
      <c r="I20" s="3"/>
      <c r="J20" s="8"/>
      <c r="K20" s="3"/>
      <c r="L20" s="3"/>
      <c r="M20" s="8"/>
      <c r="N20" s="3"/>
    </row>
  </sheetData>
  <mergeCells count="8">
    <mergeCell ref="D6:D7"/>
    <mergeCell ref="M6:M7"/>
    <mergeCell ref="G6:G7"/>
    <mergeCell ref="J6:J7"/>
    <mergeCell ref="B6:C6"/>
    <mergeCell ref="E6:F6"/>
    <mergeCell ref="H6:I6"/>
    <mergeCell ref="K6:L6"/>
  </mergeCells>
  <pageMargins left="0.70866141732283472" right="0.70866141732283472" top="0.55118110236220474" bottom="0.51181102362204722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2022-02-21T08:41:11Z</cp:lastPrinted>
  <dcterms:created xsi:type="dcterms:W3CDTF">2014-06-27T11:56:58Z</dcterms:created>
  <dcterms:modified xsi:type="dcterms:W3CDTF">2022-03-17T11:11:27Z</dcterms:modified>
</cp:coreProperties>
</file>