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1\"/>
    </mc:Choice>
  </mc:AlternateContent>
  <xr:revisionPtr revIDLastSave="0" documentId="13_ncr:1_{C2C91BC0-8E70-48CC-8769-026F836EAD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1-1" sheetId="4" r:id="rId1"/>
    <sheet name="2013-2021" sheetId="6" r:id="rId2"/>
    <sheet name="Hoja1" sheetId="5" r:id="rId3"/>
  </sheets>
  <definedNames>
    <definedName name="_xlnm.Print_Area" localSheetId="0">'Gráfico 1.8.1-1'!$A$1:$H$27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" l="1"/>
  <c r="E20" i="6"/>
  <c r="F20" i="6"/>
  <c r="G20" i="6"/>
  <c r="H20" i="6"/>
  <c r="I20" i="6"/>
  <c r="J20" i="6"/>
  <c r="C20" i="6"/>
  <c r="B20" i="6"/>
  <c r="A17" i="6"/>
  <c r="D19" i="6"/>
  <c r="E19" i="6"/>
  <c r="F19" i="6"/>
  <c r="G19" i="6"/>
  <c r="H19" i="6"/>
  <c r="I19" i="6"/>
  <c r="J19" i="6"/>
  <c r="C19" i="6"/>
  <c r="B19" i="6"/>
  <c r="C16" i="6"/>
  <c r="D16" i="6"/>
  <c r="E16" i="6"/>
  <c r="F16" i="6"/>
  <c r="G16" i="6"/>
  <c r="H16" i="6"/>
  <c r="I16" i="6"/>
  <c r="J16" i="6"/>
  <c r="B16" i="6"/>
  <c r="J7" i="6"/>
  <c r="I7" i="6"/>
  <c r="H7" i="6"/>
  <c r="G7" i="6"/>
  <c r="F7" i="6"/>
  <c r="E7" i="6"/>
  <c r="D7" i="6"/>
  <c r="C7" i="6"/>
  <c r="B7" i="6"/>
  <c r="B15" i="6" s="1"/>
  <c r="I15" i="6" l="1"/>
  <c r="F15" i="6"/>
  <c r="C15" i="6"/>
  <c r="G15" i="6"/>
  <c r="H15" i="6"/>
  <c r="E15" i="6"/>
  <c r="D15" i="6"/>
  <c r="J15" i="6"/>
</calcChain>
</file>

<file path=xl/sharedStrings.xml><?xml version="1.0" encoding="utf-8"?>
<sst xmlns="http://schemas.openxmlformats.org/spreadsheetml/2006/main" count="81" uniqueCount="38">
  <si>
    <t>Ingresos y Gastos por capítulos. Datos consolidados</t>
  </si>
  <si>
    <t>Presupuestos iniciales de las Comunidades Autónomas. Ejercicio 2021</t>
  </si>
  <si>
    <t>Comunidad Autónoma de Castilla y León</t>
  </si>
  <si>
    <t xml:space="preserve">Capítulos de ingresos </t>
  </si>
  <si>
    <t xml:space="preserve">Miles de euros </t>
  </si>
  <si>
    <t xml:space="preserve">% </t>
  </si>
  <si>
    <t>  1. Impuestos Directos</t>
  </si>
  <si>
    <t>  2. Impuestos Indirectos</t>
  </si>
  <si>
    <t>  3. Tasas y otros Ingresos</t>
  </si>
  <si>
    <t>  4. Transferencias Corrientes</t>
  </si>
  <si>
    <t>  5. Ingresos Patrimoniales</t>
  </si>
  <si>
    <t>  Operaciones Corrientes</t>
  </si>
  <si>
    <t>  6. Enajenación de Inversiones Reales</t>
  </si>
  <si>
    <t>  7. Transferencias de Capital</t>
  </si>
  <si>
    <t>  Operaciones Capital</t>
  </si>
  <si>
    <t>  Operaciones no financieras</t>
  </si>
  <si>
    <t>  8. Activos Financieros</t>
  </si>
  <si>
    <t>  9. Pasivos Financieros</t>
  </si>
  <si>
    <t>  Operaciones financieras</t>
  </si>
  <si>
    <t>  Total Ingresos</t>
  </si>
  <si>
    <t xml:space="preserve">Capítulos de gastos </t>
  </si>
  <si>
    <t>  1. Gastos de Personal</t>
  </si>
  <si>
    <t>  2. Gastos Corrientes en Bienes y Servicios</t>
  </si>
  <si>
    <t>  3. Gastos Financieros</t>
  </si>
  <si>
    <t>  5. Fondo de contingencia</t>
  </si>
  <si>
    <t>  6. Inversiones Reales</t>
  </si>
  <si>
    <t>  Total Gastos</t>
  </si>
  <si>
    <t>Castilla y León</t>
  </si>
  <si>
    <t>España</t>
  </si>
  <si>
    <t xml:space="preserve"> </t>
  </si>
  <si>
    <t>crecimiento Castilla y León</t>
  </si>
  <si>
    <t>crecimiento España</t>
  </si>
  <si>
    <t>CES. Informe de Situación Económica y Social de Castilla y León en 2021</t>
  </si>
  <si>
    <t>Fuente: Elaboración propia a partir de datos de la Consejería de Economía y Hacienda de la Junta de Castilla y León.</t>
  </si>
  <si>
    <t>(millones de euros y porcentaje)</t>
  </si>
  <si>
    <t xml:space="preserve">Presupuestos iniciales, presupuestos definitivos, derechos reconocidos y grado de ejecución de Ingresos </t>
  </si>
  <si>
    <t>(sobre derechos reconocidos), 2013-2021</t>
  </si>
  <si>
    <t>Gráfico 1.8.1-1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</si>
</sst>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CC"/>
      <name val="Verdana"/>
      <family val="2"/>
    </font>
    <font>
      <sz val="9"/>
      <color rgb="FF505050"/>
      <name val="Verdana"/>
      <family val="2"/>
    </font>
    <font>
      <b/>
      <sz val="9"/>
      <color rgb="FF50505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80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CEEC"/>
        <bgColor indexed="64"/>
      </patternFill>
    </fill>
    <fill>
      <patternFill patternType="solid">
        <fgColor rgb="FFD6EAF7"/>
        <bgColor indexed="64"/>
      </patternFill>
    </fill>
    <fill>
      <patternFill patternType="solid">
        <fgColor rgb="FFA6CEEC"/>
        <bgColor rgb="FF000000"/>
      </patternFill>
    </fill>
    <fill>
      <patternFill patternType="solid">
        <fgColor rgb="FFD6EAF7"/>
        <bgColor rgb="FF000000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6CEEC"/>
      </left>
      <right style="thin">
        <color rgb="FFA6CEEC"/>
      </right>
      <top style="thin">
        <color rgb="FFA6CEEC"/>
      </top>
      <bottom style="thin">
        <color rgb="FFA6CEEC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18" fillId="9" borderId="7" applyNumberFormat="0" applyAlignment="0" applyProtection="0"/>
    <xf numFmtId="0" fontId="19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63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0" fillId="0" borderId="0" xfId="0" applyAlignment="1">
      <alignment wrapText="1"/>
    </xf>
    <xf numFmtId="0" fontId="23" fillId="0" borderId="10" xfId="0" applyFont="1" applyBorder="1" applyAlignment="1">
      <alignment horizontal="left"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25" fillId="0" borderId="0" xfId="0" applyFont="1"/>
    <xf numFmtId="0" fontId="24" fillId="36" borderId="10" xfId="0" applyFont="1" applyFill="1" applyBorder="1" applyAlignment="1">
      <alignment horizontal="left" wrapText="1"/>
    </xf>
    <xf numFmtId="4" fontId="24" fillId="36" borderId="10" xfId="0" applyNumberFormat="1" applyFont="1" applyFill="1" applyBorder="1" applyAlignment="1">
      <alignment horizontal="right" wrapText="1"/>
    </xf>
    <xf numFmtId="0" fontId="24" fillId="36" borderId="10" xfId="0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left" wrapText="1"/>
    </xf>
    <xf numFmtId="4" fontId="24" fillId="35" borderId="10" xfId="0" applyNumberFormat="1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right" wrapText="1"/>
    </xf>
    <xf numFmtId="0" fontId="25" fillId="37" borderId="0" xfId="0" applyFont="1" applyFill="1" applyAlignment="1">
      <alignment wrapText="1"/>
    </xf>
    <xf numFmtId="2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0" fillId="0" borderId="0" xfId="0"/>
    <xf numFmtId="4" fontId="24" fillId="33" borderId="10" xfId="0" applyNumberFormat="1" applyFont="1" applyFill="1" applyBorder="1" applyAlignment="1">
      <alignment horizontal="right" wrapText="1"/>
    </xf>
    <xf numFmtId="0" fontId="25" fillId="35" borderId="0" xfId="0" applyFont="1" applyFill="1" applyAlignment="1">
      <alignment wrapText="1"/>
    </xf>
    <xf numFmtId="0" fontId="22" fillId="35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0" fontId="26" fillId="35" borderId="0" xfId="0" applyFont="1" applyFill="1" applyAlignment="1">
      <alignment horizontal="center" wrapText="1"/>
    </xf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27" fillId="0" borderId="0" xfId="0" applyFont="1" applyAlignment="1">
      <alignment wrapText="1"/>
    </xf>
  </cellXfs>
  <cellStyles count="43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1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3" xr:uid="{31FD2AF0-C0A7-4989-8A94-E97BE4B447DF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1" defaultTableStyle="TableStyleMedium9" defaultPivotStyle="PivotStyleLight16">
    <tableStyle name="Invisible" pivot="0" table="0" count="0" xr9:uid="{017B0EFE-4EA4-4162-9811-1D97C2B84919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'2013-2021'!$B$6:$J$6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'2013-2021'!$B$7:$J$7</c:f>
              <c:numCache>
                <c:formatCode>#,##0.00</c:formatCode>
                <c:ptCount val="9"/>
                <c:pt idx="0">
                  <c:v>9481615.0899999999</c:v>
                </c:pt>
                <c:pt idx="1">
                  <c:v>9957790.75</c:v>
                </c:pt>
                <c:pt idx="2">
                  <c:v>9920811.7599999998</c:v>
                </c:pt>
                <c:pt idx="3">
                  <c:v>9843699.2400000002</c:v>
                </c:pt>
                <c:pt idx="4">
                  <c:v>10293186.359999999</c:v>
                </c:pt>
                <c:pt idx="5">
                  <c:v>10859218.619999999</c:v>
                </c:pt>
                <c:pt idx="6">
                  <c:v>10784981.49</c:v>
                </c:pt>
                <c:pt idx="7">
                  <c:v>10752614.220000001</c:v>
                </c:pt>
                <c:pt idx="8">
                  <c:v>12291444.52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1-41CC-A006-50D75C14B99B}"/>
            </c:ext>
          </c:extLst>
        </c:ser>
        <c:ser>
          <c:idx val="1"/>
          <c:order val="1"/>
          <c:tx>
            <c:v>año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'2013-2021'!$B$6:$J$6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BA1-41CC-A006-50D75C14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122592"/>
        <c:axId val="699122264"/>
      </c:barChart>
      <c:catAx>
        <c:axId val="69912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9122264"/>
        <c:crosses val="autoZero"/>
        <c:auto val="1"/>
        <c:lblAlgn val="ctr"/>
        <c:lblOffset val="100"/>
        <c:noMultiLvlLbl val="0"/>
      </c:catAx>
      <c:valAx>
        <c:axId val="69912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912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Variaciones interanuales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'2013-2021'!$A$19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DB-4FB2-B784-3108A84ED3AA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DB-4FB2-B784-3108A84ED3AA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DB-4FB2-B784-3108A84ED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'2013-2021'!$B$19:$J$19</c:f>
              <c:numCache>
                <c:formatCode>0.00</c:formatCode>
                <c:ptCount val="9"/>
                <c:pt idx="0">
                  <c:v>-2.4530055787520411</c:v>
                </c:pt>
                <c:pt idx="1">
                  <c:v>5.0220943951016324</c:v>
                </c:pt>
                <c:pt idx="2">
                  <c:v>-0.37135737161378302</c:v>
                </c:pt>
                <c:pt idx="3">
                  <c:v>-0.77728034626069586</c:v>
                </c:pt>
                <c:pt idx="4">
                  <c:v>4.5662419080573216</c:v>
                </c:pt>
                <c:pt idx="5">
                  <c:v>5.499096588784596</c:v>
                </c:pt>
                <c:pt idx="6">
                  <c:v>-0.68363233670673651</c:v>
                </c:pt>
                <c:pt idx="7">
                  <c:v>-0.30011428420171171</c:v>
                </c:pt>
                <c:pt idx="8">
                  <c:v>14.311220215989479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B-4FB2-B784-3108A84ED3AA}"/>
            </c:ext>
          </c:extLst>
        </c:ser>
        <c:ser>
          <c:idx val="1"/>
          <c:order val="1"/>
          <c:tx>
            <c:strRef>
              <c:f>'2013-2021'!$A$20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DB-4FB2-B784-3108A84ED3AA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DB-4FB2-B784-3108A84ED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'2013-2021'!$B$20:$J$20</c:f>
              <c:numCache>
                <c:formatCode>#,##0.00</c:formatCode>
                <c:ptCount val="9"/>
                <c:pt idx="0">
                  <c:v>-5.0613914554298418</c:v>
                </c:pt>
                <c:pt idx="1">
                  <c:v>5.2844589741188628</c:v>
                </c:pt>
                <c:pt idx="2">
                  <c:v>1.5967861272254424</c:v>
                </c:pt>
                <c:pt idx="3">
                  <c:v>1.52793946011532</c:v>
                </c:pt>
                <c:pt idx="4">
                  <c:v>4.2243625938517084</c:v>
                </c:pt>
                <c:pt idx="5">
                  <c:v>3.9353890578159678</c:v>
                </c:pt>
                <c:pt idx="6">
                  <c:v>4.043977083467567</c:v>
                </c:pt>
                <c:pt idx="7">
                  <c:v>8.8698006562009937</c:v>
                </c:pt>
                <c:pt idx="8">
                  <c:v>6.5308117947839719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DB-4FB2-B784-3108A84ED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'2013-2021'!$A$19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77-46D1-A843-1AE163261438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77-46D1-A843-1AE163261438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677-46D1-A843-1AE163261438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677-46D1-A843-1AE163261438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677-46D1-A843-1AE163261438}"/>
              </c:ext>
            </c:extLst>
          </c:dPt>
          <c:dLbls>
            <c:dLbl>
              <c:idx val="0"/>
              <c:layout>
                <c:manualLayout>
                  <c:x val="-2.1253985122210425E-2"/>
                  <c:y val="-2.4084778420038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7-46D1-A843-1AE163261438}"/>
                </c:ext>
              </c:extLst>
            </c:dLbl>
            <c:dLbl>
              <c:idx val="1"/>
              <c:layout>
                <c:manualLayout>
                  <c:x val="-2.8338646829613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90-486D-A521-6B111288AE72}"/>
                </c:ext>
              </c:extLst>
            </c:dLbl>
            <c:dLbl>
              <c:idx val="4"/>
              <c:layout>
                <c:manualLayout>
                  <c:x val="-2.3615539024678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90-486D-A521-6B111288A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'2013-2021'!$B$19:$J$19</c:f>
              <c:numCache>
                <c:formatCode>0.00</c:formatCode>
                <c:ptCount val="9"/>
                <c:pt idx="0">
                  <c:v>-2.4530055787520411</c:v>
                </c:pt>
                <c:pt idx="1">
                  <c:v>5.0220943951016324</c:v>
                </c:pt>
                <c:pt idx="2">
                  <c:v>-0.37135737161378302</c:v>
                </c:pt>
                <c:pt idx="3">
                  <c:v>-0.77728034626069586</c:v>
                </c:pt>
                <c:pt idx="4">
                  <c:v>4.5662419080573216</c:v>
                </c:pt>
                <c:pt idx="5">
                  <c:v>5.499096588784596</c:v>
                </c:pt>
                <c:pt idx="6">
                  <c:v>-0.68363233670673651</c:v>
                </c:pt>
                <c:pt idx="7">
                  <c:v>-0.30011428420171171</c:v>
                </c:pt>
                <c:pt idx="8">
                  <c:v>14.311220215989479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7-46D1-A843-1AE163261438}"/>
            </c:ext>
          </c:extLst>
        </c:ser>
        <c:ser>
          <c:idx val="1"/>
          <c:order val="1"/>
          <c:tx>
            <c:strRef>
              <c:f>'2013-2021'!$A$20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6530877317274768E-2"/>
                  <c:y val="4.8169556840076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90-486D-A521-6B111288AE72}"/>
                </c:ext>
              </c:extLst>
            </c:dLbl>
            <c:dLbl>
              <c:idx val="8"/>
              <c:layout>
                <c:manualLayout>
                  <c:x val="1.889243121974259E-2"/>
                  <c:y val="-4.41549170220346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90-486D-A521-6B111288A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'2013-2021'!$B$20:$J$20</c:f>
              <c:numCache>
                <c:formatCode>#,##0.00</c:formatCode>
                <c:ptCount val="9"/>
                <c:pt idx="0">
                  <c:v>-5.0613914554298418</c:v>
                </c:pt>
                <c:pt idx="1">
                  <c:v>5.2844589741188628</c:v>
                </c:pt>
                <c:pt idx="2">
                  <c:v>1.5967861272254424</c:v>
                </c:pt>
                <c:pt idx="3">
                  <c:v>1.52793946011532</c:v>
                </c:pt>
                <c:pt idx="4">
                  <c:v>4.2243625938517084</c:v>
                </c:pt>
                <c:pt idx="5">
                  <c:v>3.9353890578159678</c:v>
                </c:pt>
                <c:pt idx="6">
                  <c:v>4.043977083467567</c:v>
                </c:pt>
                <c:pt idx="7">
                  <c:v>8.8698006562009937</c:v>
                </c:pt>
                <c:pt idx="8">
                  <c:v>6.5308117947839719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90-486D-A521-6B111288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2736064"/>
        <c:axId val="772734424"/>
      </c:barChart>
      <c:catAx>
        <c:axId val="7727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2734424"/>
        <c:crosses val="autoZero"/>
        <c:auto val="1"/>
        <c:lblAlgn val="ctr"/>
        <c:lblOffset val="100"/>
        <c:noMultiLvlLbl val="0"/>
      </c:catAx>
      <c:valAx>
        <c:axId val="77273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273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Variaciones interanuales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'2013-2021'!$A$19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E-4EAE-8EEB-BF2EA8D3414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E-4EAE-8EEB-BF2EA8D34146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'2013-2021'!$B$19:$J$19</c:f>
              <c:numCache>
                <c:formatCode>0.00</c:formatCode>
                <c:ptCount val="9"/>
                <c:pt idx="0">
                  <c:v>-2.4530055787520411</c:v>
                </c:pt>
                <c:pt idx="1">
                  <c:v>5.0220943951016324</c:v>
                </c:pt>
                <c:pt idx="2">
                  <c:v>-0.37135737161378302</c:v>
                </c:pt>
                <c:pt idx="3">
                  <c:v>-0.77728034626069586</c:v>
                </c:pt>
                <c:pt idx="4">
                  <c:v>4.5662419080573216</c:v>
                </c:pt>
                <c:pt idx="5">
                  <c:v>5.499096588784596</c:v>
                </c:pt>
                <c:pt idx="6">
                  <c:v>-0.68363233670673651</c:v>
                </c:pt>
                <c:pt idx="7">
                  <c:v>-0.30011428420171171</c:v>
                </c:pt>
                <c:pt idx="8">
                  <c:v>14.311220215989479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EAE-8EEB-BF2EA8D34146}"/>
            </c:ext>
          </c:extLst>
        </c:ser>
        <c:ser>
          <c:idx val="1"/>
          <c:order val="1"/>
          <c:tx>
            <c:strRef>
              <c:f>'2013-2021'!$A$20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6E-4EAE-8EEB-BF2EA8D34146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'2013-2021'!$B$18:$J$18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'2013-2021'!$B$20:$J$20</c:f>
              <c:numCache>
                <c:formatCode>#,##0.00</c:formatCode>
                <c:ptCount val="9"/>
                <c:pt idx="0">
                  <c:v>-5.0613914554298418</c:v>
                </c:pt>
                <c:pt idx="1">
                  <c:v>5.2844589741188628</c:v>
                </c:pt>
                <c:pt idx="2">
                  <c:v>1.5967861272254424</c:v>
                </c:pt>
                <c:pt idx="3">
                  <c:v>1.52793946011532</c:v>
                </c:pt>
                <c:pt idx="4">
                  <c:v>4.2243625938517084</c:v>
                </c:pt>
                <c:pt idx="5">
                  <c:v>3.9353890578159678</c:v>
                </c:pt>
                <c:pt idx="6">
                  <c:v>4.043977083467567</c:v>
                </c:pt>
                <c:pt idx="7">
                  <c:v>8.8698006562009937</c:v>
                </c:pt>
                <c:pt idx="8">
                  <c:v>6.5308117947839719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E-4EAE-8EEB-BF2EA8D3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114300</xdr:rowOff>
    </xdr:from>
    <xdr:to>
      <xdr:col>9</xdr:col>
      <xdr:colOff>376238</xdr:colOff>
      <xdr:row>27</xdr:row>
      <xdr:rowOff>42863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25DF51-3D7C-4A38-9B0D-431E83557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28</xdr:row>
      <xdr:rowOff>28575</xdr:rowOff>
    </xdr:from>
    <xdr:to>
      <xdr:col>9</xdr:col>
      <xdr:colOff>371475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CADC582-00A6-4129-A85A-6D56A6806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22860</xdr:rowOff>
    </xdr:from>
    <xdr:to>
      <xdr:col>4</xdr:col>
      <xdr:colOff>495300</xdr:colOff>
      <xdr:row>42</xdr:row>
      <xdr:rowOff>60959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F9FF15-77C1-4926-BBE0-94FBC5B54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180974</xdr:colOff>
      <xdr:row>23</xdr:row>
      <xdr:rowOff>109537</xdr:rowOff>
    </xdr:from>
    <xdr:to>
      <xdr:col>9</xdr:col>
      <xdr:colOff>1162049</xdr:colOff>
      <xdr:row>41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49AB99-7469-4D51-A839-8D458D570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S14" sqref="S14"/>
    </sheetView>
  </sheetViews>
  <sheetFormatPr baseColWidth="10" defaultRowHeight="15" x14ac:dyDescent="0.25"/>
  <sheetData>
    <row r="1" spans="1:10" x14ac:dyDescent="0.2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 t="s">
        <v>35</v>
      </c>
      <c r="B4" s="3"/>
      <c r="C4" s="3"/>
      <c r="D4" s="3"/>
      <c r="E4" s="3"/>
      <c r="F4" s="3"/>
      <c r="G4" s="3"/>
      <c r="H4" s="3"/>
      <c r="I4" s="3"/>
      <c r="J4" s="3"/>
    </row>
    <row r="5" spans="1:10" s="54" customFormat="1" x14ac:dyDescent="0.25">
      <c r="A5" s="3" t="s">
        <v>36</v>
      </c>
      <c r="B5" s="3"/>
      <c r="C5" s="3"/>
      <c r="D5" s="3"/>
      <c r="E5" s="3"/>
      <c r="F5" s="3"/>
      <c r="G5" s="3"/>
      <c r="H5" s="3"/>
      <c r="I5" s="3"/>
      <c r="J5" s="3"/>
    </row>
    <row r="6" spans="1:10" s="54" customFormat="1" x14ac:dyDescent="0.25">
      <c r="A6" s="3" t="s">
        <v>34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7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6316-2003-464B-BF82-A48FAD0D2F8D}">
  <dimension ref="A2:J22"/>
  <sheetViews>
    <sheetView topLeftCell="A10" workbookViewId="0">
      <selection activeCell="A18" sqref="A18:J20"/>
    </sheetView>
  </sheetViews>
  <sheetFormatPr baseColWidth="10" defaultRowHeight="15" x14ac:dyDescent="0.25"/>
  <cols>
    <col min="1" max="1" width="26.42578125" customWidth="1"/>
    <col min="2" max="2" width="17.5703125" customWidth="1"/>
    <col min="3" max="10" width="17.5703125" style="46" customWidth="1"/>
  </cols>
  <sheetData>
    <row r="2" spans="1:10" x14ac:dyDescent="0.25">
      <c r="B2">
        <v>2021</v>
      </c>
      <c r="C2" s="46">
        <v>2020</v>
      </c>
      <c r="D2" s="46">
        <v>2019</v>
      </c>
      <c r="E2" s="46">
        <v>2018</v>
      </c>
      <c r="F2" s="46">
        <v>2017</v>
      </c>
      <c r="G2" s="46">
        <v>2016</v>
      </c>
      <c r="H2" s="46">
        <v>2015</v>
      </c>
      <c r="I2" s="46">
        <v>2014</v>
      </c>
      <c r="J2" s="46">
        <v>2013</v>
      </c>
    </row>
    <row r="3" spans="1:10" s="46" customFormat="1" x14ac:dyDescent="0.25">
      <c r="A3" s="16"/>
      <c r="B3" s="17">
        <v>12291444.52</v>
      </c>
      <c r="C3" s="17">
        <v>10752614.220000001</v>
      </c>
      <c r="D3" s="17">
        <v>10784981.49</v>
      </c>
      <c r="E3" s="17">
        <v>10859218.619999999</v>
      </c>
      <c r="F3" s="17">
        <v>10293186.359999999</v>
      </c>
      <c r="G3" s="17">
        <v>9843699.2400000002</v>
      </c>
      <c r="H3" s="17">
        <v>9920811.7599999998</v>
      </c>
      <c r="I3" s="17">
        <v>9957790.75</v>
      </c>
      <c r="J3" s="17">
        <v>9481615.0899999999</v>
      </c>
    </row>
    <row r="6" spans="1:10" x14ac:dyDescent="0.25">
      <c r="B6">
        <v>2013</v>
      </c>
      <c r="C6" s="46">
        <v>2014</v>
      </c>
      <c r="D6" s="46">
        <v>2015</v>
      </c>
      <c r="E6" s="46">
        <v>2016</v>
      </c>
      <c r="F6" s="46">
        <v>2017</v>
      </c>
      <c r="G6" s="46">
        <v>2018</v>
      </c>
      <c r="H6" s="46">
        <v>2019</v>
      </c>
      <c r="I6" s="46">
        <v>2020</v>
      </c>
      <c r="J6" s="46">
        <v>2021</v>
      </c>
    </row>
    <row r="7" spans="1:10" x14ac:dyDescent="0.25">
      <c r="B7" s="21">
        <f>J3</f>
        <v>9481615.0899999999</v>
      </c>
      <c r="C7" s="21">
        <f>I3</f>
        <v>9957790.75</v>
      </c>
      <c r="D7" s="21">
        <f>H3</f>
        <v>9920811.7599999998</v>
      </c>
      <c r="E7" s="21">
        <f>G3</f>
        <v>9843699.2400000002</v>
      </c>
      <c r="F7" s="21">
        <f>F3</f>
        <v>10293186.359999999</v>
      </c>
      <c r="G7" s="21">
        <f>E3</f>
        <v>10859218.619999999</v>
      </c>
      <c r="H7" s="21">
        <f>D3</f>
        <v>10784981.49</v>
      </c>
      <c r="I7" s="21">
        <f>C3</f>
        <v>10752614.220000001</v>
      </c>
      <c r="J7" s="21">
        <f>B3</f>
        <v>12291444.52</v>
      </c>
    </row>
    <row r="9" spans="1:10" x14ac:dyDescent="0.25">
      <c r="A9">
        <v>2012</v>
      </c>
    </row>
    <row r="10" spans="1:10" x14ac:dyDescent="0.25">
      <c r="A10" s="55">
        <v>9720048.4199999999</v>
      </c>
    </row>
    <row r="11" spans="1:10" s="54" customFormat="1" x14ac:dyDescent="0.25"/>
    <row r="12" spans="1:10" s="54" customFormat="1" x14ac:dyDescent="0.25">
      <c r="A12" s="54" t="s">
        <v>28</v>
      </c>
      <c r="B12" s="21">
        <v>165727127000.73999</v>
      </c>
      <c r="C12" s="21">
        <v>174484909036.07999</v>
      </c>
      <c r="D12" s="21">
        <v>177271059857.67001</v>
      </c>
      <c r="E12" s="21">
        <v>179979654332.60001</v>
      </c>
      <c r="F12" s="21">
        <v>187582647526.76999</v>
      </c>
      <c r="G12" s="21">
        <v>194964754511.89999</v>
      </c>
      <c r="H12" s="21">
        <v>202849084505.20001</v>
      </c>
      <c r="I12" s="21">
        <v>220841393933.73999</v>
      </c>
      <c r="J12" s="21">
        <v>235264129736.53</v>
      </c>
    </row>
    <row r="13" spans="1:10" x14ac:dyDescent="0.25">
      <c r="A13" s="21">
        <v>174562414113.04999</v>
      </c>
    </row>
    <row r="14" spans="1:10" x14ac:dyDescent="0.25">
      <c r="B14" s="54">
        <v>2013</v>
      </c>
      <c r="C14" s="54">
        <v>2014</v>
      </c>
      <c r="D14" s="54">
        <v>2015</v>
      </c>
      <c r="E14" s="54">
        <v>2016</v>
      </c>
      <c r="F14" s="54">
        <v>2017</v>
      </c>
      <c r="G14" s="54">
        <v>2018</v>
      </c>
      <c r="H14" s="54">
        <v>2019</v>
      </c>
      <c r="I14" s="54">
        <v>2020</v>
      </c>
      <c r="J14" s="54">
        <v>2021</v>
      </c>
    </row>
    <row r="15" spans="1:10" x14ac:dyDescent="0.25">
      <c r="A15" t="s">
        <v>27</v>
      </c>
      <c r="B15" s="20">
        <f>(B7*100/A10)-100</f>
        <v>-2.4530055787520411</v>
      </c>
      <c r="C15" s="20">
        <f>(C7*100/B7)-100</f>
        <v>5.0220943951016324</v>
      </c>
      <c r="D15" s="20">
        <f t="shared" ref="D15:J15" si="0">(D7*100/C7)-100</f>
        <v>-0.37135737161378302</v>
      </c>
      <c r="E15" s="20">
        <f t="shared" si="0"/>
        <v>-0.77728034626069586</v>
      </c>
      <c r="F15" s="20">
        <f t="shared" si="0"/>
        <v>4.5662419080573216</v>
      </c>
      <c r="G15" s="20">
        <f t="shared" si="0"/>
        <v>5.499096588784596</v>
      </c>
      <c r="H15" s="20">
        <f t="shared" si="0"/>
        <v>-0.68363233670673651</v>
      </c>
      <c r="I15" s="20">
        <f t="shared" si="0"/>
        <v>-0.30011428420171171</v>
      </c>
      <c r="J15" s="20">
        <f t="shared" si="0"/>
        <v>14.311220215989479</v>
      </c>
    </row>
    <row r="16" spans="1:10" x14ac:dyDescent="0.25">
      <c r="A16" t="s">
        <v>28</v>
      </c>
      <c r="B16" s="21">
        <f>B12/1000000</f>
        <v>165727.12700074</v>
      </c>
      <c r="C16" s="21">
        <f t="shared" ref="C16:J16" si="1">C12/1000000</f>
        <v>174484.90903607997</v>
      </c>
      <c r="D16" s="21">
        <f t="shared" si="1"/>
        <v>177271.05985767001</v>
      </c>
      <c r="E16" s="21">
        <f t="shared" si="1"/>
        <v>179979.65433260001</v>
      </c>
      <c r="F16" s="21">
        <f t="shared" si="1"/>
        <v>187582.64752676999</v>
      </c>
      <c r="G16" s="21">
        <f t="shared" si="1"/>
        <v>194964.75451189998</v>
      </c>
      <c r="H16" s="21">
        <f t="shared" si="1"/>
        <v>202849.08450520001</v>
      </c>
      <c r="I16" s="21">
        <f t="shared" si="1"/>
        <v>220841.39393373998</v>
      </c>
      <c r="J16" s="21">
        <f t="shared" si="1"/>
        <v>235264.12973653001</v>
      </c>
    </row>
    <row r="17" spans="1:10" s="54" customFormat="1" x14ac:dyDescent="0.25">
      <c r="A17" s="54">
        <f>A13/1000000</f>
        <v>174562.41411304998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s="54" customFormat="1" x14ac:dyDescent="0.25">
      <c r="B18" s="54">
        <v>2013</v>
      </c>
      <c r="C18" s="54">
        <v>2014</v>
      </c>
      <c r="D18" s="54">
        <v>2015</v>
      </c>
      <c r="E18" s="54">
        <v>2016</v>
      </c>
      <c r="F18" s="54">
        <v>2017</v>
      </c>
      <c r="G18" s="54">
        <v>2018</v>
      </c>
      <c r="H18" s="54">
        <v>2019</v>
      </c>
      <c r="I18" s="54">
        <v>2020</v>
      </c>
      <c r="J18" s="54">
        <v>2021</v>
      </c>
    </row>
    <row r="19" spans="1:10" s="54" customFormat="1" x14ac:dyDescent="0.25">
      <c r="A19" s="54" t="s">
        <v>30</v>
      </c>
      <c r="B19" s="20">
        <f>(B7*100/A10)-100</f>
        <v>-2.4530055787520411</v>
      </c>
      <c r="C19" s="20">
        <f>(C7*100/B7)-100</f>
        <v>5.0220943951016324</v>
      </c>
      <c r="D19" s="20">
        <f t="shared" ref="D19:J19" si="2">(D7*100/C7)-100</f>
        <v>-0.37135737161378302</v>
      </c>
      <c r="E19" s="20">
        <f t="shared" si="2"/>
        <v>-0.77728034626069586</v>
      </c>
      <c r="F19" s="20">
        <f t="shared" si="2"/>
        <v>4.5662419080573216</v>
      </c>
      <c r="G19" s="20">
        <f t="shared" si="2"/>
        <v>5.499096588784596</v>
      </c>
      <c r="H19" s="20">
        <f t="shared" si="2"/>
        <v>-0.68363233670673651</v>
      </c>
      <c r="I19" s="20">
        <f t="shared" si="2"/>
        <v>-0.30011428420171171</v>
      </c>
      <c r="J19" s="20">
        <f t="shared" si="2"/>
        <v>14.311220215989479</v>
      </c>
    </row>
    <row r="20" spans="1:10" s="54" customFormat="1" x14ac:dyDescent="0.25">
      <c r="A20" s="54" t="s">
        <v>31</v>
      </c>
      <c r="B20" s="21">
        <f>(B16*100/A17)-100</f>
        <v>-5.0613914554298418</v>
      </c>
      <c r="C20" s="21">
        <f>(C16*100/B16)-100</f>
        <v>5.2844589741188628</v>
      </c>
      <c r="D20" s="21">
        <f t="shared" ref="D20:J20" si="3">(D16*100/C16)-100</f>
        <v>1.5967861272254424</v>
      </c>
      <c r="E20" s="21">
        <f t="shared" si="3"/>
        <v>1.52793946011532</v>
      </c>
      <c r="F20" s="21">
        <f t="shared" si="3"/>
        <v>4.2243625938517084</v>
      </c>
      <c r="G20" s="21">
        <f t="shared" si="3"/>
        <v>3.9353890578159678</v>
      </c>
      <c r="H20" s="21">
        <f t="shared" si="3"/>
        <v>4.043977083467567</v>
      </c>
      <c r="I20" s="21">
        <f t="shared" si="3"/>
        <v>8.8698006562009937</v>
      </c>
      <c r="J20" s="21">
        <f t="shared" si="3"/>
        <v>6.5308117947839719</v>
      </c>
    </row>
    <row r="21" spans="1:10" s="54" customFormat="1" x14ac:dyDescent="0.25"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 t="s"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23E8-6CDA-4992-96ED-7DC194F5D897}">
  <dimension ref="A1:AB43"/>
  <sheetViews>
    <sheetView topLeftCell="A16" workbookViewId="0">
      <selection activeCell="A42" sqref="A42:XFD42"/>
    </sheetView>
  </sheetViews>
  <sheetFormatPr baseColWidth="10" defaultRowHeight="15" x14ac:dyDescent="0.25"/>
  <cols>
    <col min="1" max="1" width="27.7109375" customWidth="1"/>
    <col min="2" max="2" width="18.5703125" customWidth="1"/>
    <col min="5" max="5" width="18" customWidth="1"/>
    <col min="8" max="8" width="24" customWidth="1"/>
    <col min="11" max="11" width="18.7109375" customWidth="1"/>
    <col min="14" max="14" width="18.7109375" customWidth="1"/>
    <col min="17" max="17" width="19.7109375" customWidth="1"/>
    <col min="20" max="20" width="17.28515625" customWidth="1"/>
    <col min="23" max="23" width="21" customWidth="1"/>
    <col min="26" max="26" width="22.85546875" customWidth="1"/>
  </cols>
  <sheetData>
    <row r="1" spans="1:28" x14ac:dyDescent="0.25">
      <c r="A1" s="57" t="s">
        <v>0</v>
      </c>
      <c r="B1" s="57"/>
      <c r="C1" s="57"/>
      <c r="D1" s="57"/>
    </row>
    <row r="2" spans="1:28" x14ac:dyDescent="0.25">
      <c r="A2" s="57" t="s">
        <v>1</v>
      </c>
      <c r="B2" s="57"/>
      <c r="C2" s="57"/>
      <c r="D2" s="57"/>
    </row>
    <row r="3" spans="1:28" x14ac:dyDescent="0.25">
      <c r="A3" s="57" t="s">
        <v>2</v>
      </c>
      <c r="B3" s="57"/>
      <c r="C3" s="57"/>
      <c r="D3" s="57"/>
    </row>
    <row r="4" spans="1:28" x14ac:dyDescent="0.25">
      <c r="A4" s="58"/>
      <c r="B4" s="58"/>
      <c r="C4" s="58"/>
      <c r="D4" s="58"/>
    </row>
    <row r="5" spans="1:28" x14ac:dyDescent="0.25">
      <c r="A5" s="58"/>
      <c r="B5" s="58"/>
      <c r="C5" s="58"/>
      <c r="D5" s="58"/>
    </row>
    <row r="6" spans="1:28" ht="15.75" x14ac:dyDescent="0.25">
      <c r="A6" s="59">
        <v>2021</v>
      </c>
      <c r="B6" s="59"/>
      <c r="C6" s="59"/>
      <c r="D6" s="12"/>
      <c r="E6" s="59">
        <v>2020</v>
      </c>
      <c r="F6" s="59"/>
      <c r="H6" s="59">
        <v>2019</v>
      </c>
      <c r="I6" s="59"/>
      <c r="J6" s="22"/>
      <c r="K6" s="59">
        <v>2018</v>
      </c>
      <c r="L6" s="59"/>
      <c r="M6" s="22"/>
      <c r="N6" s="59">
        <v>2017</v>
      </c>
      <c r="O6" s="59"/>
      <c r="P6" s="30"/>
      <c r="Q6" s="59">
        <v>2016</v>
      </c>
      <c r="R6" s="59"/>
      <c r="S6" s="30"/>
      <c r="T6" s="59">
        <v>2015</v>
      </c>
      <c r="U6" s="59"/>
      <c r="V6" s="38"/>
      <c r="W6" s="59">
        <v>2014</v>
      </c>
      <c r="X6" s="59"/>
      <c r="Y6" s="38"/>
      <c r="Z6" s="59">
        <v>2013</v>
      </c>
      <c r="AA6" s="59"/>
      <c r="AB6" s="46"/>
    </row>
    <row r="7" spans="1:28" x14ac:dyDescent="0.25">
      <c r="A7" s="19" t="s">
        <v>3</v>
      </c>
      <c r="B7" s="19" t="s">
        <v>4</v>
      </c>
      <c r="C7" s="19" t="s">
        <v>5</v>
      </c>
      <c r="D7" s="12"/>
      <c r="E7" s="4" t="s">
        <v>4</v>
      </c>
      <c r="F7" s="4" t="s">
        <v>5</v>
      </c>
      <c r="H7" s="23" t="s">
        <v>4</v>
      </c>
      <c r="I7" s="23" t="s">
        <v>5</v>
      </c>
      <c r="J7" s="22"/>
      <c r="K7" s="23" t="s">
        <v>4</v>
      </c>
      <c r="L7" s="23" t="s">
        <v>5</v>
      </c>
      <c r="M7" s="22"/>
      <c r="N7" s="31" t="s">
        <v>4</v>
      </c>
      <c r="O7" s="31" t="s">
        <v>5</v>
      </c>
      <c r="P7" s="30"/>
      <c r="Q7" s="31" t="s">
        <v>4</v>
      </c>
      <c r="R7" s="31" t="s">
        <v>5</v>
      </c>
      <c r="S7" s="30"/>
      <c r="T7" s="39" t="s">
        <v>4</v>
      </c>
      <c r="U7" s="39" t="s">
        <v>5</v>
      </c>
      <c r="V7" s="38"/>
      <c r="W7" s="39" t="s">
        <v>4</v>
      </c>
      <c r="X7" s="39" t="s">
        <v>5</v>
      </c>
      <c r="Y7" s="38"/>
      <c r="Z7" s="47" t="s">
        <v>4</v>
      </c>
      <c r="AA7" s="47" t="s">
        <v>5</v>
      </c>
      <c r="AB7" s="46"/>
    </row>
    <row r="8" spans="1:28" x14ac:dyDescent="0.25">
      <c r="A8" s="5" t="s">
        <v>6</v>
      </c>
      <c r="B8" s="6">
        <v>2434314.33</v>
      </c>
      <c r="C8" s="7">
        <v>19.8</v>
      </c>
      <c r="D8" s="12"/>
      <c r="E8" s="6">
        <v>2386289.62</v>
      </c>
      <c r="F8" s="7">
        <v>21.61</v>
      </c>
      <c r="H8" s="24">
        <v>2136680.89</v>
      </c>
      <c r="I8" s="25">
        <v>20.27</v>
      </c>
      <c r="J8" s="22"/>
      <c r="K8" s="24">
        <v>2105570.5299999998</v>
      </c>
      <c r="L8" s="25">
        <v>19.39</v>
      </c>
      <c r="M8" s="22"/>
      <c r="N8" s="32">
        <v>2085098.9</v>
      </c>
      <c r="O8" s="33">
        <v>20.260000000000002</v>
      </c>
      <c r="P8" s="30"/>
      <c r="Q8" s="32">
        <v>2063755.63</v>
      </c>
      <c r="R8" s="33">
        <v>20.97</v>
      </c>
      <c r="S8" s="30"/>
      <c r="T8" s="40">
        <v>1986454.92</v>
      </c>
      <c r="U8" s="41">
        <v>20.02</v>
      </c>
      <c r="V8" s="38"/>
      <c r="W8" s="40">
        <v>1850177.11</v>
      </c>
      <c r="X8" s="41">
        <v>18.579999999999998</v>
      </c>
      <c r="Y8" s="38"/>
      <c r="Z8" s="48">
        <v>1935873.42</v>
      </c>
      <c r="AA8" s="49">
        <v>20.420000000000002</v>
      </c>
      <c r="AB8" s="46"/>
    </row>
    <row r="9" spans="1:28" x14ac:dyDescent="0.25">
      <c r="A9" s="5" t="s">
        <v>7</v>
      </c>
      <c r="B9" s="6">
        <v>3349906.6</v>
      </c>
      <c r="C9" s="7">
        <v>27.25</v>
      </c>
      <c r="D9" s="12"/>
      <c r="E9" s="6">
        <v>3581339.18</v>
      </c>
      <c r="F9" s="7">
        <v>32.44</v>
      </c>
      <c r="H9" s="24">
        <v>3380511.51</v>
      </c>
      <c r="I9" s="25">
        <v>32.07</v>
      </c>
      <c r="J9" s="22"/>
      <c r="K9" s="24">
        <v>3540196.49</v>
      </c>
      <c r="L9" s="25">
        <v>32.6</v>
      </c>
      <c r="M9" s="22"/>
      <c r="N9" s="32">
        <v>3293091.02</v>
      </c>
      <c r="O9" s="33">
        <v>31.99</v>
      </c>
      <c r="P9" s="30"/>
      <c r="Q9" s="32">
        <v>3048620.77</v>
      </c>
      <c r="R9" s="33">
        <v>30.97</v>
      </c>
      <c r="S9" s="30"/>
      <c r="T9" s="40">
        <v>2784370.64</v>
      </c>
      <c r="U9" s="41">
        <v>28.07</v>
      </c>
      <c r="V9" s="38"/>
      <c r="W9" s="40">
        <v>2950046.89</v>
      </c>
      <c r="X9" s="41">
        <v>29.63</v>
      </c>
      <c r="Y9" s="38"/>
      <c r="Z9" s="48">
        <v>3035272.9</v>
      </c>
      <c r="AA9" s="49">
        <v>32.01</v>
      </c>
      <c r="AB9" s="46"/>
    </row>
    <row r="10" spans="1:28" x14ac:dyDescent="0.25">
      <c r="A10" s="5" t="s">
        <v>8</v>
      </c>
      <c r="B10" s="6">
        <v>232529.69</v>
      </c>
      <c r="C10" s="7">
        <v>1.89</v>
      </c>
      <c r="D10" s="12"/>
      <c r="E10" s="6">
        <v>227450.08</v>
      </c>
      <c r="F10" s="7">
        <v>2.06</v>
      </c>
      <c r="H10" s="24">
        <v>227450.08</v>
      </c>
      <c r="I10" s="25">
        <v>2.16</v>
      </c>
      <c r="J10" s="22"/>
      <c r="K10" s="24">
        <v>227450.08</v>
      </c>
      <c r="L10" s="25">
        <v>2.09</v>
      </c>
      <c r="M10" s="22"/>
      <c r="N10" s="32">
        <v>299020.11</v>
      </c>
      <c r="O10" s="33">
        <v>2.91</v>
      </c>
      <c r="P10" s="30"/>
      <c r="Q10" s="32">
        <v>298570.27</v>
      </c>
      <c r="R10" s="33">
        <v>3.03</v>
      </c>
      <c r="S10" s="30"/>
      <c r="T10" s="40">
        <v>285905.7</v>
      </c>
      <c r="U10" s="41">
        <v>2.88</v>
      </c>
      <c r="V10" s="38"/>
      <c r="W10" s="40">
        <v>268918.78000000003</v>
      </c>
      <c r="X10" s="41">
        <v>2.7</v>
      </c>
      <c r="Y10" s="38"/>
      <c r="Z10" s="48">
        <v>277661.28999999998</v>
      </c>
      <c r="AA10" s="49">
        <v>2.93</v>
      </c>
      <c r="AB10" s="46"/>
    </row>
    <row r="11" spans="1:28" ht="24" x14ac:dyDescent="0.25">
      <c r="A11" s="5" t="s">
        <v>9</v>
      </c>
      <c r="B11" s="6">
        <v>3728272.32</v>
      </c>
      <c r="C11" s="7">
        <v>30.33</v>
      </c>
      <c r="D11" s="12"/>
      <c r="E11" s="6">
        <v>2854638.22</v>
      </c>
      <c r="F11" s="7">
        <v>25.86</v>
      </c>
      <c r="H11" s="24">
        <v>2773496.33</v>
      </c>
      <c r="I11" s="25">
        <v>26.31</v>
      </c>
      <c r="J11" s="22"/>
      <c r="K11" s="24">
        <v>2917629.47</v>
      </c>
      <c r="L11" s="25">
        <v>26.87</v>
      </c>
      <c r="M11" s="22"/>
      <c r="N11" s="32">
        <v>2719111.55</v>
      </c>
      <c r="O11" s="33">
        <v>26.42</v>
      </c>
      <c r="P11" s="30"/>
      <c r="Q11" s="32">
        <v>2789493.53</v>
      </c>
      <c r="R11" s="33">
        <v>28.34</v>
      </c>
      <c r="S11" s="30"/>
      <c r="T11" s="40">
        <v>2699359.19</v>
      </c>
      <c r="U11" s="41">
        <v>27.21</v>
      </c>
      <c r="V11" s="38"/>
      <c r="W11" s="40">
        <v>2504710.87</v>
      </c>
      <c r="X11" s="41">
        <v>25.15</v>
      </c>
      <c r="Y11" s="38"/>
      <c r="Z11" s="48">
        <v>2663168.35</v>
      </c>
      <c r="AA11" s="49">
        <v>28.09</v>
      </c>
      <c r="AB11" s="46"/>
    </row>
    <row r="12" spans="1:28" x14ac:dyDescent="0.25">
      <c r="A12" s="5" t="s">
        <v>10</v>
      </c>
      <c r="B12" s="6">
        <v>27439.78</v>
      </c>
      <c r="C12" s="7">
        <v>0.22</v>
      </c>
      <c r="D12" s="12"/>
      <c r="E12" s="6">
        <v>32240.52</v>
      </c>
      <c r="F12" s="7">
        <v>0.28999999999999998</v>
      </c>
      <c r="H12" s="24">
        <v>32240.52</v>
      </c>
      <c r="I12" s="25">
        <v>0.31</v>
      </c>
      <c r="J12" s="22"/>
      <c r="K12" s="24">
        <v>32240.52</v>
      </c>
      <c r="L12" s="25">
        <v>0.3</v>
      </c>
      <c r="M12" s="22"/>
      <c r="N12" s="32">
        <v>29660.639999999999</v>
      </c>
      <c r="O12" s="33">
        <v>0.28999999999999998</v>
      </c>
      <c r="P12" s="30"/>
      <c r="Q12" s="32">
        <v>36825.78</v>
      </c>
      <c r="R12" s="33">
        <v>0.37</v>
      </c>
      <c r="S12" s="30"/>
      <c r="T12" s="40">
        <v>49622.38</v>
      </c>
      <c r="U12" s="41">
        <v>0.5</v>
      </c>
      <c r="V12" s="38"/>
      <c r="W12" s="40">
        <v>44917.02</v>
      </c>
      <c r="X12" s="41">
        <v>0.45</v>
      </c>
      <c r="Y12" s="38"/>
      <c r="Z12" s="48">
        <v>35504.46</v>
      </c>
      <c r="AA12" s="49">
        <v>0.37</v>
      </c>
      <c r="AB12" s="46"/>
    </row>
    <row r="13" spans="1:28" x14ac:dyDescent="0.25">
      <c r="A13" s="13" t="s">
        <v>11</v>
      </c>
      <c r="B13" s="14">
        <v>9772462.7200000007</v>
      </c>
      <c r="C13" s="15">
        <v>79.510000000000005</v>
      </c>
      <c r="D13" s="12"/>
      <c r="E13" s="8">
        <v>9081957.6199999992</v>
      </c>
      <c r="F13" s="9">
        <v>82.26</v>
      </c>
      <c r="H13" s="26">
        <v>8550379.3300000001</v>
      </c>
      <c r="I13" s="27">
        <v>81.12</v>
      </c>
      <c r="J13" s="22"/>
      <c r="K13" s="26">
        <v>8823087.0899999999</v>
      </c>
      <c r="L13" s="27">
        <v>81.25</v>
      </c>
      <c r="M13" s="22"/>
      <c r="N13" s="34">
        <v>8425982.2200000007</v>
      </c>
      <c r="O13" s="35">
        <v>81.86</v>
      </c>
      <c r="P13" s="30"/>
      <c r="Q13" s="34">
        <v>8237265.9800000004</v>
      </c>
      <c r="R13" s="35">
        <v>83.68</v>
      </c>
      <c r="S13" s="30"/>
      <c r="T13" s="42">
        <v>7805712.8300000001</v>
      </c>
      <c r="U13" s="43">
        <v>78.680000000000007</v>
      </c>
      <c r="V13" s="38"/>
      <c r="W13" s="42">
        <v>7618770.6699999999</v>
      </c>
      <c r="X13" s="43">
        <v>76.510000000000005</v>
      </c>
      <c r="Y13" s="38"/>
      <c r="Z13" s="50">
        <v>7947480.4199999999</v>
      </c>
      <c r="AA13" s="51">
        <v>83.82</v>
      </c>
      <c r="AB13" s="46"/>
    </row>
    <row r="14" spans="1:28" ht="24" x14ac:dyDescent="0.25">
      <c r="A14" s="5" t="s">
        <v>12</v>
      </c>
      <c r="B14" s="6">
        <v>50597.63</v>
      </c>
      <c r="C14" s="7">
        <v>0.41</v>
      </c>
      <c r="D14" s="12"/>
      <c r="E14" s="6">
        <v>50715.5</v>
      </c>
      <c r="F14" s="7">
        <v>0.46</v>
      </c>
      <c r="H14" s="24">
        <v>50715.5</v>
      </c>
      <c r="I14" s="25">
        <v>0.48</v>
      </c>
      <c r="J14" s="22"/>
      <c r="K14" s="24">
        <v>50715.5</v>
      </c>
      <c r="L14" s="25">
        <v>0.47</v>
      </c>
      <c r="M14" s="22"/>
      <c r="N14" s="32">
        <v>50188</v>
      </c>
      <c r="O14" s="33">
        <v>0.49</v>
      </c>
      <c r="P14" s="30"/>
      <c r="Q14" s="32">
        <v>104612.68</v>
      </c>
      <c r="R14" s="33">
        <v>1.06</v>
      </c>
      <c r="S14" s="30"/>
      <c r="T14" s="40">
        <v>150823.6</v>
      </c>
      <c r="U14" s="41">
        <v>1.52</v>
      </c>
      <c r="V14" s="38"/>
      <c r="W14" s="40">
        <v>27027.22</v>
      </c>
      <c r="X14" s="41">
        <v>0.27</v>
      </c>
      <c r="Y14" s="38"/>
      <c r="Z14" s="48">
        <v>20265.5</v>
      </c>
      <c r="AA14" s="49">
        <v>0.21</v>
      </c>
      <c r="AB14" s="46"/>
    </row>
    <row r="15" spans="1:28" x14ac:dyDescent="0.25">
      <c r="A15" s="5" t="s">
        <v>13</v>
      </c>
      <c r="B15" s="6">
        <v>512196.44</v>
      </c>
      <c r="C15" s="7">
        <v>4.17</v>
      </c>
      <c r="D15" s="12"/>
      <c r="E15" s="6">
        <v>397462.34</v>
      </c>
      <c r="F15" s="7">
        <v>3.6</v>
      </c>
      <c r="H15" s="24">
        <v>428973.71</v>
      </c>
      <c r="I15" s="25">
        <v>4.07</v>
      </c>
      <c r="J15" s="22"/>
      <c r="K15" s="24">
        <v>475026.41</v>
      </c>
      <c r="L15" s="25">
        <v>4.37</v>
      </c>
      <c r="M15" s="22"/>
      <c r="N15" s="32">
        <v>438271.37</v>
      </c>
      <c r="O15" s="33">
        <v>4.26</v>
      </c>
      <c r="P15" s="30"/>
      <c r="Q15" s="32">
        <v>390344.76</v>
      </c>
      <c r="R15" s="33">
        <v>3.97</v>
      </c>
      <c r="S15" s="30"/>
      <c r="T15" s="40">
        <v>408453.98</v>
      </c>
      <c r="U15" s="41">
        <v>4.12</v>
      </c>
      <c r="V15" s="38"/>
      <c r="W15" s="40">
        <v>360870.63</v>
      </c>
      <c r="X15" s="41">
        <v>3.62</v>
      </c>
      <c r="Y15" s="38"/>
      <c r="Z15" s="48">
        <v>371747.77</v>
      </c>
      <c r="AA15" s="49">
        <v>3.92</v>
      </c>
      <c r="AB15" s="46"/>
    </row>
    <row r="16" spans="1:28" x14ac:dyDescent="0.25">
      <c r="A16" s="13" t="s">
        <v>14</v>
      </c>
      <c r="B16" s="14">
        <v>562794.06999999995</v>
      </c>
      <c r="C16" s="15">
        <v>4.58</v>
      </c>
      <c r="D16" s="12"/>
      <c r="E16" s="8">
        <v>448177.84</v>
      </c>
      <c r="F16" s="9">
        <v>4.0599999999999996</v>
      </c>
      <c r="H16" s="26">
        <v>479689.21</v>
      </c>
      <c r="I16" s="27">
        <v>4.55</v>
      </c>
      <c r="J16" s="22"/>
      <c r="K16" s="26">
        <v>525741.91</v>
      </c>
      <c r="L16" s="27">
        <v>4.84</v>
      </c>
      <c r="M16" s="22"/>
      <c r="N16" s="34">
        <v>488459.37</v>
      </c>
      <c r="O16" s="35">
        <v>4.75</v>
      </c>
      <c r="P16" s="30"/>
      <c r="Q16" s="34">
        <v>494957.44</v>
      </c>
      <c r="R16" s="35">
        <v>5.03</v>
      </c>
      <c r="S16" s="30"/>
      <c r="T16" s="42">
        <v>559277.57999999996</v>
      </c>
      <c r="U16" s="43">
        <v>5.64</v>
      </c>
      <c r="V16" s="38"/>
      <c r="W16" s="42">
        <v>387897.85</v>
      </c>
      <c r="X16" s="43">
        <v>3.9</v>
      </c>
      <c r="Y16" s="38"/>
      <c r="Z16" s="50">
        <v>392013.27</v>
      </c>
      <c r="AA16" s="51">
        <v>4.13</v>
      </c>
      <c r="AB16" s="46"/>
    </row>
    <row r="17" spans="1:28" ht="24" x14ac:dyDescent="0.25">
      <c r="A17" s="13" t="s">
        <v>15</v>
      </c>
      <c r="B17" s="14">
        <v>10335256.789999999</v>
      </c>
      <c r="C17" s="15">
        <v>84.08</v>
      </c>
      <c r="D17" s="12"/>
      <c r="E17" s="8">
        <v>9530135.4600000009</v>
      </c>
      <c r="F17" s="9">
        <v>86.32</v>
      </c>
      <c r="H17" s="26">
        <v>9030068.5399999991</v>
      </c>
      <c r="I17" s="27">
        <v>85.67</v>
      </c>
      <c r="J17" s="22"/>
      <c r="K17" s="26">
        <v>9348829</v>
      </c>
      <c r="L17" s="27">
        <v>86.09</v>
      </c>
      <c r="M17" s="22"/>
      <c r="N17" s="34">
        <v>8914441.5899999999</v>
      </c>
      <c r="O17" s="35">
        <v>86.61</v>
      </c>
      <c r="P17" s="30"/>
      <c r="Q17" s="34">
        <v>8732223.4199999999</v>
      </c>
      <c r="R17" s="35">
        <v>88.71</v>
      </c>
      <c r="S17" s="30"/>
      <c r="T17" s="42">
        <v>8364990.4100000001</v>
      </c>
      <c r="U17" s="43">
        <v>84.32</v>
      </c>
      <c r="V17" s="38"/>
      <c r="W17" s="42">
        <v>8006668.5199999996</v>
      </c>
      <c r="X17" s="43">
        <v>80.41</v>
      </c>
      <c r="Y17" s="38"/>
      <c r="Z17" s="50">
        <v>8339493.6900000004</v>
      </c>
      <c r="AA17" s="51">
        <v>87.95</v>
      </c>
      <c r="AB17" s="46"/>
    </row>
    <row r="18" spans="1:28" x14ac:dyDescent="0.25">
      <c r="A18" s="5" t="s">
        <v>16</v>
      </c>
      <c r="B18" s="6">
        <v>39552.629999999997</v>
      </c>
      <c r="C18" s="7">
        <v>0.32</v>
      </c>
      <c r="D18" s="12"/>
      <c r="E18" s="6">
        <v>46737.55</v>
      </c>
      <c r="F18" s="7">
        <v>0.42</v>
      </c>
      <c r="H18" s="24">
        <v>46737.55</v>
      </c>
      <c r="I18" s="25">
        <v>0.44</v>
      </c>
      <c r="J18" s="22"/>
      <c r="K18" s="24">
        <v>46737.55</v>
      </c>
      <c r="L18" s="25">
        <v>0.43</v>
      </c>
      <c r="M18" s="22"/>
      <c r="N18" s="32">
        <v>124839.1</v>
      </c>
      <c r="O18" s="33">
        <v>1.21</v>
      </c>
      <c r="P18" s="30"/>
      <c r="Q18" s="32">
        <v>36269.93</v>
      </c>
      <c r="R18" s="33">
        <v>0.37</v>
      </c>
      <c r="S18" s="30"/>
      <c r="T18" s="40">
        <v>26929.11</v>
      </c>
      <c r="U18" s="41">
        <v>0.27</v>
      </c>
      <c r="V18" s="38"/>
      <c r="W18" s="40">
        <v>16641.240000000002</v>
      </c>
      <c r="X18" s="41">
        <v>0.17</v>
      </c>
      <c r="Y18" s="38"/>
      <c r="Z18" s="48">
        <v>19336.900000000001</v>
      </c>
      <c r="AA18" s="49">
        <v>0.2</v>
      </c>
      <c r="AB18" s="46"/>
    </row>
    <row r="19" spans="1:28" x14ac:dyDescent="0.25">
      <c r="A19" s="5" t="s">
        <v>17</v>
      </c>
      <c r="B19" s="6">
        <v>1916635.11</v>
      </c>
      <c r="C19" s="7">
        <v>15.59</v>
      </c>
      <c r="D19" s="12"/>
      <c r="E19" s="6">
        <v>1463652.08</v>
      </c>
      <c r="F19" s="7">
        <v>13.26</v>
      </c>
      <c r="H19" s="24">
        <v>1463652.08</v>
      </c>
      <c r="I19" s="25">
        <v>13.89</v>
      </c>
      <c r="J19" s="22"/>
      <c r="K19" s="24">
        <v>1463652.08</v>
      </c>
      <c r="L19" s="25">
        <v>13.48</v>
      </c>
      <c r="M19" s="22"/>
      <c r="N19" s="32">
        <v>1253905.67</v>
      </c>
      <c r="O19" s="33">
        <v>12.18</v>
      </c>
      <c r="P19" s="30"/>
      <c r="Q19" s="32">
        <v>1075205.8899999999</v>
      </c>
      <c r="R19" s="33">
        <v>10.92</v>
      </c>
      <c r="S19" s="30"/>
      <c r="T19" s="40">
        <v>1528892.22</v>
      </c>
      <c r="U19" s="41">
        <v>15.41</v>
      </c>
      <c r="V19" s="38"/>
      <c r="W19" s="40">
        <v>1934480.99</v>
      </c>
      <c r="X19" s="41">
        <v>19.43</v>
      </c>
      <c r="Y19" s="38"/>
      <c r="Z19" s="48">
        <v>1122784.5</v>
      </c>
      <c r="AA19" s="49">
        <v>11.84</v>
      </c>
      <c r="AB19" s="46"/>
    </row>
    <row r="20" spans="1:28" x14ac:dyDescent="0.25">
      <c r="A20" s="13" t="s">
        <v>18</v>
      </c>
      <c r="B20" s="14">
        <v>1956187.74</v>
      </c>
      <c r="C20" s="15">
        <v>15.92</v>
      </c>
      <c r="D20" s="12"/>
      <c r="E20" s="8">
        <v>1510389.63</v>
      </c>
      <c r="F20" s="9">
        <v>13.68</v>
      </c>
      <c r="H20" s="26">
        <v>1510389.63</v>
      </c>
      <c r="I20" s="27">
        <v>14.33</v>
      </c>
      <c r="J20" s="22"/>
      <c r="K20" s="26">
        <v>1510389.63</v>
      </c>
      <c r="L20" s="27">
        <v>13.91</v>
      </c>
      <c r="M20" s="22"/>
      <c r="N20" s="34">
        <v>1378744.77</v>
      </c>
      <c r="O20" s="35">
        <v>13.39</v>
      </c>
      <c r="P20" s="30"/>
      <c r="Q20" s="34">
        <v>1111475.82</v>
      </c>
      <c r="R20" s="35">
        <v>11.29</v>
      </c>
      <c r="S20" s="30"/>
      <c r="T20" s="42">
        <v>1555821.33</v>
      </c>
      <c r="U20" s="43">
        <v>15.68</v>
      </c>
      <c r="V20" s="38"/>
      <c r="W20" s="42">
        <v>1951122.23</v>
      </c>
      <c r="X20" s="43">
        <v>19.59</v>
      </c>
      <c r="Y20" s="38"/>
      <c r="Z20" s="50">
        <v>1142121.3999999999</v>
      </c>
      <c r="AA20" s="51">
        <v>12.05</v>
      </c>
      <c r="AB20" s="46"/>
    </row>
    <row r="21" spans="1:28" x14ac:dyDescent="0.25">
      <c r="A21" s="16" t="s">
        <v>19</v>
      </c>
      <c r="B21" s="17">
        <v>12291444.52</v>
      </c>
      <c r="C21" s="18">
        <v>100</v>
      </c>
      <c r="D21" s="12"/>
      <c r="E21" s="10">
        <v>11040525.08</v>
      </c>
      <c r="F21" s="11">
        <v>100</v>
      </c>
      <c r="H21" s="28">
        <v>10540458.16</v>
      </c>
      <c r="I21" s="29">
        <v>100</v>
      </c>
      <c r="J21" s="22"/>
      <c r="K21" s="28">
        <v>10859218.619999999</v>
      </c>
      <c r="L21" s="29">
        <v>100</v>
      </c>
      <c r="M21" s="22"/>
      <c r="N21" s="36">
        <v>10293186.359999999</v>
      </c>
      <c r="O21" s="37">
        <v>100</v>
      </c>
      <c r="P21" s="30"/>
      <c r="Q21" s="36">
        <v>9843699.2400000002</v>
      </c>
      <c r="R21" s="37">
        <v>100</v>
      </c>
      <c r="S21" s="30"/>
      <c r="T21" s="44">
        <v>9920811.7599999998</v>
      </c>
      <c r="U21" s="45">
        <v>100</v>
      </c>
      <c r="V21" s="38"/>
      <c r="W21" s="44">
        <v>9957790.75</v>
      </c>
      <c r="X21" s="45">
        <v>100</v>
      </c>
      <c r="Y21" s="38"/>
      <c r="Z21" s="52">
        <v>9481615.0899999999</v>
      </c>
      <c r="AA21" s="53">
        <v>100</v>
      </c>
      <c r="AB21" s="46"/>
    </row>
    <row r="22" spans="1:28" x14ac:dyDescent="0.25">
      <c r="A22" s="58"/>
      <c r="B22" s="58"/>
      <c r="C22" s="58"/>
      <c r="D22" s="5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1:28" x14ac:dyDescent="0.25">
      <c r="A23" s="58"/>
      <c r="B23" s="58"/>
      <c r="C23" s="58"/>
      <c r="D23" s="58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x14ac:dyDescent="0.25">
      <c r="A24" s="58"/>
      <c r="B24" s="58"/>
      <c r="C24" s="58"/>
      <c r="D24" s="58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x14ac:dyDescent="0.25">
      <c r="A25" s="58"/>
      <c r="B25" s="58"/>
      <c r="C25" s="58"/>
      <c r="D25" s="58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1:28" x14ac:dyDescent="0.25">
      <c r="A26" s="56"/>
      <c r="B26" s="56"/>
      <c r="C26" s="56"/>
      <c r="D26" s="12"/>
      <c r="E26" s="60"/>
      <c r="F26" s="60"/>
      <c r="H26" s="60"/>
      <c r="I26" s="60"/>
      <c r="J26" s="22"/>
      <c r="K26" s="60"/>
      <c r="L26" s="60"/>
      <c r="M26" s="22"/>
      <c r="N26" s="60"/>
      <c r="O26" s="60"/>
      <c r="P26" s="30"/>
      <c r="Q26" s="60"/>
      <c r="R26" s="60"/>
      <c r="S26" s="30"/>
      <c r="T26" s="60"/>
      <c r="U26" s="60"/>
      <c r="V26" s="38"/>
      <c r="W26" s="60"/>
      <c r="X26" s="60"/>
      <c r="Y26" s="38"/>
      <c r="Z26" s="60"/>
      <c r="AA26" s="60"/>
      <c r="AB26" s="46"/>
    </row>
    <row r="27" spans="1:28" ht="30" customHeight="1" x14ac:dyDescent="0.25">
      <c r="A27" s="19" t="s">
        <v>20</v>
      </c>
      <c r="B27" s="19" t="s">
        <v>4</v>
      </c>
      <c r="C27" s="19" t="s">
        <v>5</v>
      </c>
      <c r="D27" s="12"/>
      <c r="E27" s="4" t="s">
        <v>4</v>
      </c>
      <c r="F27" s="4" t="s">
        <v>5</v>
      </c>
      <c r="H27" s="23" t="s">
        <v>4</v>
      </c>
      <c r="I27" s="23" t="s">
        <v>5</v>
      </c>
      <c r="J27" s="22"/>
      <c r="K27" s="23" t="s">
        <v>4</v>
      </c>
      <c r="L27" s="23" t="s">
        <v>5</v>
      </c>
      <c r="M27" s="22"/>
      <c r="N27" s="31" t="s">
        <v>4</v>
      </c>
      <c r="O27" s="31" t="s">
        <v>5</v>
      </c>
      <c r="P27" s="30"/>
      <c r="Q27" s="31" t="s">
        <v>4</v>
      </c>
      <c r="R27" s="31" t="s">
        <v>5</v>
      </c>
      <c r="S27" s="30"/>
      <c r="T27" s="39" t="s">
        <v>4</v>
      </c>
      <c r="U27" s="39" t="s">
        <v>5</v>
      </c>
      <c r="V27" s="38"/>
      <c r="W27" s="39" t="s">
        <v>4</v>
      </c>
      <c r="X27" s="39" t="s">
        <v>5</v>
      </c>
      <c r="Y27" s="38"/>
      <c r="Z27" s="47" t="s">
        <v>4</v>
      </c>
      <c r="AA27" s="47" t="s">
        <v>5</v>
      </c>
      <c r="AB27" s="46"/>
    </row>
    <row r="28" spans="1:28" x14ac:dyDescent="0.25">
      <c r="A28" s="56"/>
      <c r="B28" s="56"/>
      <c r="C28" s="56"/>
      <c r="D28" s="12"/>
      <c r="E28" s="60"/>
      <c r="F28" s="60"/>
      <c r="H28" s="60"/>
      <c r="I28" s="60"/>
      <c r="J28" s="22"/>
      <c r="K28" s="60"/>
      <c r="L28" s="60"/>
      <c r="M28" s="22"/>
      <c r="N28" s="60"/>
      <c r="O28" s="60"/>
      <c r="P28" s="30"/>
      <c r="Q28" s="60"/>
      <c r="R28" s="60"/>
      <c r="S28" s="30"/>
      <c r="T28" s="60"/>
      <c r="U28" s="60"/>
      <c r="V28" s="38"/>
      <c r="W28" s="60"/>
      <c r="X28" s="60"/>
      <c r="Y28" s="38"/>
      <c r="Z28" s="60"/>
      <c r="AA28" s="60"/>
      <c r="AB28" s="46"/>
    </row>
    <row r="29" spans="1:28" x14ac:dyDescent="0.25">
      <c r="A29" s="5" t="s">
        <v>21</v>
      </c>
      <c r="B29" s="6">
        <v>4211642.3899999997</v>
      </c>
      <c r="C29" s="7">
        <v>34.26</v>
      </c>
      <c r="D29" s="12"/>
      <c r="E29" s="6">
        <v>3673742.31</v>
      </c>
      <c r="F29" s="7">
        <v>34.17</v>
      </c>
      <c r="H29" s="24">
        <v>3674095.9</v>
      </c>
      <c r="I29" s="25">
        <v>34.07</v>
      </c>
      <c r="J29" s="22"/>
      <c r="K29" s="24">
        <v>3676138.19</v>
      </c>
      <c r="L29" s="25">
        <v>33.85</v>
      </c>
      <c r="M29" s="22"/>
      <c r="N29" s="32">
        <v>3622109.37</v>
      </c>
      <c r="O29" s="33">
        <v>35.19</v>
      </c>
      <c r="P29" s="30"/>
      <c r="Q29" s="32">
        <v>3572752.91</v>
      </c>
      <c r="R29" s="33">
        <v>36.29</v>
      </c>
      <c r="S29" s="30"/>
      <c r="T29" s="40">
        <v>3505850.78</v>
      </c>
      <c r="U29" s="41">
        <v>35.340000000000003</v>
      </c>
      <c r="V29" s="38"/>
      <c r="W29" s="40">
        <v>3494249.15</v>
      </c>
      <c r="X29" s="41">
        <v>35.090000000000003</v>
      </c>
      <c r="Y29" s="38"/>
      <c r="Z29" s="48">
        <v>3450445.14</v>
      </c>
      <c r="AA29" s="49">
        <v>36.39</v>
      </c>
      <c r="AB29" s="46"/>
    </row>
    <row r="30" spans="1:28" ht="24" x14ac:dyDescent="0.25">
      <c r="A30" s="5" t="s">
        <v>22</v>
      </c>
      <c r="B30" s="6">
        <v>1815678.2</v>
      </c>
      <c r="C30" s="7">
        <v>14.77</v>
      </c>
      <c r="D30" s="12"/>
      <c r="E30" s="6">
        <v>1428010.37</v>
      </c>
      <c r="F30" s="7">
        <v>13.28</v>
      </c>
      <c r="H30" s="24">
        <v>1428373.49</v>
      </c>
      <c r="I30" s="25">
        <v>13.24</v>
      </c>
      <c r="J30" s="22"/>
      <c r="K30" s="24">
        <v>1430409.32</v>
      </c>
      <c r="L30" s="25">
        <v>13.17</v>
      </c>
      <c r="M30" s="22"/>
      <c r="N30" s="32">
        <v>1375842.07</v>
      </c>
      <c r="O30" s="33">
        <v>13.37</v>
      </c>
      <c r="P30" s="30"/>
      <c r="Q30" s="32">
        <v>1321777.08</v>
      </c>
      <c r="R30" s="33">
        <v>13.43</v>
      </c>
      <c r="S30" s="30"/>
      <c r="T30" s="40">
        <v>1318150.2</v>
      </c>
      <c r="U30" s="41">
        <v>13.29</v>
      </c>
      <c r="V30" s="38"/>
      <c r="W30" s="40">
        <v>1270385.76</v>
      </c>
      <c r="X30" s="41">
        <v>12.76</v>
      </c>
      <c r="Y30" s="38"/>
      <c r="Z30" s="48">
        <v>1282939.21</v>
      </c>
      <c r="AA30" s="49">
        <v>13.53</v>
      </c>
      <c r="AB30" s="46"/>
    </row>
    <row r="31" spans="1:28" x14ac:dyDescent="0.25">
      <c r="A31" s="5" t="s">
        <v>23</v>
      </c>
      <c r="B31" s="6">
        <v>245526.38</v>
      </c>
      <c r="C31" s="7">
        <v>2</v>
      </c>
      <c r="D31" s="12"/>
      <c r="E31" s="6">
        <v>288508.88</v>
      </c>
      <c r="F31" s="7">
        <v>2.68</v>
      </c>
      <c r="H31" s="24">
        <v>288508.88</v>
      </c>
      <c r="I31" s="25">
        <v>2.68</v>
      </c>
      <c r="J31" s="22"/>
      <c r="K31" s="24">
        <v>288508.88</v>
      </c>
      <c r="L31" s="25">
        <v>2.66</v>
      </c>
      <c r="M31" s="22"/>
      <c r="N31" s="32">
        <v>290698.5</v>
      </c>
      <c r="O31" s="33">
        <v>2.82</v>
      </c>
      <c r="P31" s="30"/>
      <c r="Q31" s="32">
        <v>330237.15999999997</v>
      </c>
      <c r="R31" s="33">
        <v>3.35</v>
      </c>
      <c r="S31" s="30"/>
      <c r="T31" s="40">
        <v>405633.3</v>
      </c>
      <c r="U31" s="41">
        <v>4.09</v>
      </c>
      <c r="V31" s="38"/>
      <c r="W31" s="40">
        <v>463550.15</v>
      </c>
      <c r="X31" s="41">
        <v>4.66</v>
      </c>
      <c r="Y31" s="38"/>
      <c r="Z31" s="48">
        <v>431333.65</v>
      </c>
      <c r="AA31" s="49">
        <v>4.55</v>
      </c>
      <c r="AB31" s="46"/>
    </row>
    <row r="32" spans="1:28" ht="24" x14ac:dyDescent="0.25">
      <c r="A32" s="5" t="s">
        <v>9</v>
      </c>
      <c r="B32" s="6">
        <v>3109487.36</v>
      </c>
      <c r="C32" s="7">
        <v>25.3</v>
      </c>
      <c r="D32" s="12"/>
      <c r="E32" s="6">
        <v>2788645.5</v>
      </c>
      <c r="F32" s="7">
        <v>25.93</v>
      </c>
      <c r="H32" s="24">
        <v>2788557.53</v>
      </c>
      <c r="I32" s="25">
        <v>25.86</v>
      </c>
      <c r="J32" s="22"/>
      <c r="K32" s="24">
        <v>2812902.97</v>
      </c>
      <c r="L32" s="25">
        <v>25.9</v>
      </c>
      <c r="M32" s="22"/>
      <c r="N32" s="32">
        <v>2708605.23</v>
      </c>
      <c r="O32" s="33">
        <v>26.31</v>
      </c>
      <c r="P32" s="30"/>
      <c r="Q32" s="32">
        <v>2549770.56</v>
      </c>
      <c r="R32" s="33">
        <v>25.9</v>
      </c>
      <c r="S32" s="30"/>
      <c r="T32" s="40">
        <v>2492391.3199999998</v>
      </c>
      <c r="U32" s="41">
        <v>25.12</v>
      </c>
      <c r="V32" s="38"/>
      <c r="W32" s="40">
        <v>2435839.5099999998</v>
      </c>
      <c r="X32" s="41">
        <v>24.46</v>
      </c>
      <c r="Y32" s="38"/>
      <c r="Z32" s="48">
        <v>2491226.71</v>
      </c>
      <c r="AA32" s="49">
        <v>26.27</v>
      </c>
      <c r="AB32" s="46"/>
    </row>
    <row r="33" spans="1:28" x14ac:dyDescent="0.25">
      <c r="A33" s="5" t="s">
        <v>24</v>
      </c>
      <c r="B33" s="7"/>
      <c r="C33" s="7"/>
      <c r="D33" s="12"/>
      <c r="E33" s="7"/>
      <c r="F33" s="7"/>
      <c r="H33" s="25"/>
      <c r="I33" s="25"/>
      <c r="J33" s="22"/>
      <c r="K33" s="25"/>
      <c r="L33" s="25"/>
      <c r="M33" s="22"/>
      <c r="N33" s="33"/>
      <c r="O33" s="33"/>
      <c r="P33" s="30"/>
      <c r="Q33" s="33"/>
      <c r="R33" s="33"/>
      <c r="S33" s="30"/>
      <c r="T33" s="41"/>
      <c r="U33" s="41"/>
      <c r="V33" s="38"/>
      <c r="W33" s="41"/>
      <c r="X33" s="41"/>
      <c r="Y33" s="38"/>
      <c r="Z33" s="49"/>
      <c r="AA33" s="49"/>
      <c r="AB33" s="46"/>
    </row>
    <row r="34" spans="1:28" x14ac:dyDescent="0.25">
      <c r="A34" s="13" t="s">
        <v>11</v>
      </c>
      <c r="B34" s="14">
        <v>9382334.3300000001</v>
      </c>
      <c r="C34" s="15">
        <v>76.33</v>
      </c>
      <c r="D34" s="12"/>
      <c r="E34" s="8">
        <v>8178907.0599999996</v>
      </c>
      <c r="F34" s="9">
        <v>76.06</v>
      </c>
      <c r="H34" s="26">
        <v>8179535.7999999998</v>
      </c>
      <c r="I34" s="27">
        <v>75.84</v>
      </c>
      <c r="J34" s="22"/>
      <c r="K34" s="26">
        <v>8207959.3600000003</v>
      </c>
      <c r="L34" s="27">
        <v>75.59</v>
      </c>
      <c r="M34" s="22"/>
      <c r="N34" s="34">
        <v>7997255.1699999999</v>
      </c>
      <c r="O34" s="35">
        <v>77.69</v>
      </c>
      <c r="P34" s="30"/>
      <c r="Q34" s="34">
        <v>7774537.71</v>
      </c>
      <c r="R34" s="35">
        <v>78.98</v>
      </c>
      <c r="S34" s="30"/>
      <c r="T34" s="42">
        <v>7722025.5999999996</v>
      </c>
      <c r="U34" s="43">
        <v>77.84</v>
      </c>
      <c r="V34" s="38"/>
      <c r="W34" s="42">
        <v>7664024.5700000003</v>
      </c>
      <c r="X34" s="43">
        <v>76.97</v>
      </c>
      <c r="Y34" s="38"/>
      <c r="Z34" s="50">
        <v>7655944.71</v>
      </c>
      <c r="AA34" s="51">
        <v>80.75</v>
      </c>
      <c r="AB34" s="46"/>
    </row>
    <row r="35" spans="1:28" x14ac:dyDescent="0.25">
      <c r="A35" s="5" t="s">
        <v>25</v>
      </c>
      <c r="B35" s="6">
        <v>670593.84</v>
      </c>
      <c r="C35" s="7">
        <v>5.46</v>
      </c>
      <c r="D35" s="12"/>
      <c r="E35" s="6">
        <v>588320.31999999995</v>
      </c>
      <c r="F35" s="7">
        <v>5.47</v>
      </c>
      <c r="H35" s="24">
        <v>605534.37</v>
      </c>
      <c r="I35" s="25">
        <v>5.61</v>
      </c>
      <c r="J35" s="22"/>
      <c r="K35" s="24">
        <v>616820.31999999995</v>
      </c>
      <c r="L35" s="25">
        <v>5.68</v>
      </c>
      <c r="M35" s="22"/>
      <c r="N35" s="32">
        <v>528657.76</v>
      </c>
      <c r="O35" s="33">
        <v>5.14</v>
      </c>
      <c r="P35" s="30"/>
      <c r="Q35" s="32">
        <v>462394.02</v>
      </c>
      <c r="R35" s="33">
        <v>4.7</v>
      </c>
      <c r="S35" s="30"/>
      <c r="T35" s="40">
        <v>443796.85</v>
      </c>
      <c r="U35" s="41">
        <v>4.47</v>
      </c>
      <c r="V35" s="38"/>
      <c r="W35" s="40">
        <v>442791.91</v>
      </c>
      <c r="X35" s="41">
        <v>4.45</v>
      </c>
      <c r="Y35" s="38"/>
      <c r="Z35" s="48">
        <v>423967.01</v>
      </c>
      <c r="AA35" s="49">
        <v>4.47</v>
      </c>
      <c r="AB35" s="46"/>
    </row>
    <row r="36" spans="1:28" x14ac:dyDescent="0.25">
      <c r="A36" s="5" t="s">
        <v>13</v>
      </c>
      <c r="B36" s="6">
        <v>927344.86</v>
      </c>
      <c r="C36" s="7">
        <v>7.54</v>
      </c>
      <c r="D36" s="12"/>
      <c r="E36" s="6">
        <v>708791.76</v>
      </c>
      <c r="F36" s="7">
        <v>6.59</v>
      </c>
      <c r="H36" s="24">
        <v>718162.87</v>
      </c>
      <c r="I36" s="25">
        <v>6.66</v>
      </c>
      <c r="J36" s="22"/>
      <c r="K36" s="24">
        <v>752690.48</v>
      </c>
      <c r="L36" s="25">
        <v>6.93</v>
      </c>
      <c r="M36" s="22"/>
      <c r="N36" s="32">
        <v>722052.63</v>
      </c>
      <c r="O36" s="33">
        <v>7.01</v>
      </c>
      <c r="P36" s="30"/>
      <c r="Q36" s="32">
        <v>673040.7</v>
      </c>
      <c r="R36" s="33">
        <v>6.84</v>
      </c>
      <c r="S36" s="30"/>
      <c r="T36" s="40">
        <v>657074.88</v>
      </c>
      <c r="U36" s="41">
        <v>6.62</v>
      </c>
      <c r="V36" s="38"/>
      <c r="W36" s="40">
        <v>621437.59</v>
      </c>
      <c r="X36" s="41">
        <v>6.24</v>
      </c>
      <c r="Y36" s="38"/>
      <c r="Z36" s="48">
        <v>646700.74</v>
      </c>
      <c r="AA36" s="49">
        <v>6.82</v>
      </c>
      <c r="AB36" s="46"/>
    </row>
    <row r="37" spans="1:28" x14ac:dyDescent="0.25">
      <c r="A37" s="13" t="s">
        <v>14</v>
      </c>
      <c r="B37" s="14">
        <v>1597938.7</v>
      </c>
      <c r="C37" s="15">
        <v>13</v>
      </c>
      <c r="D37" s="12"/>
      <c r="E37" s="8">
        <v>1297112.08</v>
      </c>
      <c r="F37" s="9">
        <v>12.06</v>
      </c>
      <c r="H37" s="26">
        <v>1323697.24</v>
      </c>
      <c r="I37" s="27">
        <v>12.27</v>
      </c>
      <c r="J37" s="22"/>
      <c r="K37" s="26">
        <v>1369510.8</v>
      </c>
      <c r="L37" s="27">
        <v>12.61</v>
      </c>
      <c r="M37" s="22"/>
      <c r="N37" s="34">
        <v>1250710.3899999999</v>
      </c>
      <c r="O37" s="35">
        <v>12.15</v>
      </c>
      <c r="P37" s="30"/>
      <c r="Q37" s="34">
        <v>1135434.72</v>
      </c>
      <c r="R37" s="35">
        <v>11.53</v>
      </c>
      <c r="S37" s="30"/>
      <c r="T37" s="42">
        <v>1100871.73</v>
      </c>
      <c r="U37" s="43">
        <v>11.1</v>
      </c>
      <c r="V37" s="38"/>
      <c r="W37" s="42">
        <v>1064229.5</v>
      </c>
      <c r="X37" s="43">
        <v>10.69</v>
      </c>
      <c r="Y37" s="38"/>
      <c r="Z37" s="50">
        <v>1070667.75</v>
      </c>
      <c r="AA37" s="51">
        <v>11.29</v>
      </c>
      <c r="AB37" s="46"/>
    </row>
    <row r="38" spans="1:28" ht="24" x14ac:dyDescent="0.25">
      <c r="A38" s="13" t="s">
        <v>15</v>
      </c>
      <c r="B38" s="14">
        <v>10980273.029999999</v>
      </c>
      <c r="C38" s="15">
        <v>89.33</v>
      </c>
      <c r="D38" s="12"/>
      <c r="E38" s="8">
        <v>9476019.1400000006</v>
      </c>
      <c r="F38" s="9">
        <v>88.13</v>
      </c>
      <c r="H38" s="26">
        <v>9503233.0399999991</v>
      </c>
      <c r="I38" s="27">
        <v>88.12</v>
      </c>
      <c r="J38" s="22"/>
      <c r="K38" s="26">
        <v>9577470.1600000001</v>
      </c>
      <c r="L38" s="27">
        <v>88.2</v>
      </c>
      <c r="M38" s="22"/>
      <c r="N38" s="34">
        <v>9247965.5600000005</v>
      </c>
      <c r="O38" s="35">
        <v>89.85</v>
      </c>
      <c r="P38" s="30"/>
      <c r="Q38" s="34">
        <v>8909972.4299999997</v>
      </c>
      <c r="R38" s="35">
        <v>90.51</v>
      </c>
      <c r="S38" s="30"/>
      <c r="T38" s="42">
        <v>8822897.3300000001</v>
      </c>
      <c r="U38" s="43">
        <v>88.93</v>
      </c>
      <c r="V38" s="38"/>
      <c r="W38" s="42">
        <v>8728254.0700000003</v>
      </c>
      <c r="X38" s="43">
        <v>87.65</v>
      </c>
      <c r="Y38" s="38"/>
      <c r="Z38" s="50">
        <v>8726612.4600000009</v>
      </c>
      <c r="AA38" s="51">
        <v>92.04</v>
      </c>
      <c r="AB38" s="46"/>
    </row>
    <row r="39" spans="1:28" x14ac:dyDescent="0.25">
      <c r="A39" s="5" t="s">
        <v>16</v>
      </c>
      <c r="B39" s="6">
        <v>90248.18</v>
      </c>
      <c r="C39" s="7">
        <v>0.73</v>
      </c>
      <c r="D39" s="12"/>
      <c r="E39" s="6">
        <v>89063.12</v>
      </c>
      <c r="F39" s="7">
        <v>0.83</v>
      </c>
      <c r="H39" s="24">
        <v>94216.5</v>
      </c>
      <c r="I39" s="25">
        <v>0.87</v>
      </c>
      <c r="J39" s="22"/>
      <c r="K39" s="24">
        <v>94216.5</v>
      </c>
      <c r="L39" s="25">
        <v>0.87</v>
      </c>
      <c r="M39" s="22"/>
      <c r="N39" s="32">
        <v>109790.36</v>
      </c>
      <c r="O39" s="33">
        <v>1.07</v>
      </c>
      <c r="P39" s="30"/>
      <c r="Q39" s="32">
        <v>61917.8</v>
      </c>
      <c r="R39" s="33">
        <v>0.63</v>
      </c>
      <c r="S39" s="30"/>
      <c r="T39" s="40">
        <v>296542.36</v>
      </c>
      <c r="U39" s="41">
        <v>2.99</v>
      </c>
      <c r="V39" s="38"/>
      <c r="W39" s="40">
        <v>248354.5</v>
      </c>
      <c r="X39" s="41">
        <v>2.4900000000000002</v>
      </c>
      <c r="Y39" s="38"/>
      <c r="Z39" s="48">
        <v>303168.31</v>
      </c>
      <c r="AA39" s="49">
        <v>3.2</v>
      </c>
      <c r="AB39" s="46"/>
    </row>
    <row r="40" spans="1:28" x14ac:dyDescent="0.25">
      <c r="A40" s="5" t="s">
        <v>17</v>
      </c>
      <c r="B40" s="6">
        <v>1220923.31</v>
      </c>
      <c r="C40" s="7">
        <v>9.93</v>
      </c>
      <c r="D40" s="12"/>
      <c r="E40" s="6">
        <v>1187531.96</v>
      </c>
      <c r="F40" s="7">
        <v>11.04</v>
      </c>
      <c r="H40" s="24">
        <v>1187531.96</v>
      </c>
      <c r="I40" s="25">
        <v>11.01</v>
      </c>
      <c r="J40" s="22"/>
      <c r="K40" s="24">
        <v>1187531.96</v>
      </c>
      <c r="L40" s="25">
        <v>10.94</v>
      </c>
      <c r="M40" s="22"/>
      <c r="N40" s="32">
        <v>935430.44</v>
      </c>
      <c r="O40" s="33">
        <v>9.09</v>
      </c>
      <c r="P40" s="30"/>
      <c r="Q40" s="32">
        <v>871809.01</v>
      </c>
      <c r="R40" s="33">
        <v>8.86</v>
      </c>
      <c r="S40" s="30"/>
      <c r="T40" s="40">
        <v>801372.06</v>
      </c>
      <c r="U40" s="41">
        <v>8.08</v>
      </c>
      <c r="V40" s="38"/>
      <c r="W40" s="40">
        <v>981182.18</v>
      </c>
      <c r="X40" s="41">
        <v>9.85</v>
      </c>
      <c r="Y40" s="38"/>
      <c r="Z40" s="48">
        <v>451834.31</v>
      </c>
      <c r="AA40" s="49">
        <v>4.7699999999999996</v>
      </c>
      <c r="AB40" s="46"/>
    </row>
    <row r="41" spans="1:28" x14ac:dyDescent="0.25">
      <c r="A41" s="13" t="s">
        <v>18</v>
      </c>
      <c r="B41" s="14">
        <v>1311171.49</v>
      </c>
      <c r="C41" s="15">
        <v>10.67</v>
      </c>
      <c r="D41" s="12"/>
      <c r="E41" s="8">
        <v>1276595.08</v>
      </c>
      <c r="F41" s="9">
        <v>11.87</v>
      </c>
      <c r="H41" s="26">
        <v>1281748.46</v>
      </c>
      <c r="I41" s="27">
        <v>11.88</v>
      </c>
      <c r="J41" s="22"/>
      <c r="K41" s="26">
        <v>1281748.46</v>
      </c>
      <c r="L41" s="27">
        <v>11.8</v>
      </c>
      <c r="M41" s="22"/>
      <c r="N41" s="34">
        <v>1045220.8</v>
      </c>
      <c r="O41" s="35">
        <v>10.15</v>
      </c>
      <c r="P41" s="30"/>
      <c r="Q41" s="34">
        <v>933726.81</v>
      </c>
      <c r="R41" s="35">
        <v>9.49</v>
      </c>
      <c r="S41" s="30"/>
      <c r="T41" s="42">
        <v>1097914.42</v>
      </c>
      <c r="U41" s="43">
        <v>11.07</v>
      </c>
      <c r="V41" s="38"/>
      <c r="W41" s="42">
        <v>1229536.68</v>
      </c>
      <c r="X41" s="43">
        <v>12.35</v>
      </c>
      <c r="Y41" s="38"/>
      <c r="Z41" s="50">
        <v>755002.62</v>
      </c>
      <c r="AA41" s="51">
        <v>7.96</v>
      </c>
      <c r="AB41" s="46"/>
    </row>
    <row r="42" spans="1:28" x14ac:dyDescent="0.25">
      <c r="A42" s="16" t="s">
        <v>26</v>
      </c>
      <c r="B42" s="17">
        <v>12291444.52</v>
      </c>
      <c r="C42" s="18">
        <v>100</v>
      </c>
      <c r="D42" s="12"/>
      <c r="E42" s="10">
        <v>10752614.220000001</v>
      </c>
      <c r="F42" s="11">
        <v>100</v>
      </c>
      <c r="H42" s="28">
        <v>10784981.49</v>
      </c>
      <c r="I42" s="29">
        <v>100</v>
      </c>
      <c r="J42" s="22"/>
      <c r="K42" s="28">
        <v>10859218.619999999</v>
      </c>
      <c r="L42" s="29">
        <v>100</v>
      </c>
      <c r="M42" s="22"/>
      <c r="N42" s="36">
        <v>10293186.359999999</v>
      </c>
      <c r="O42" s="37">
        <v>100</v>
      </c>
      <c r="P42" s="30"/>
      <c r="Q42" s="36">
        <v>9843699.2400000002</v>
      </c>
      <c r="R42" s="37">
        <v>100</v>
      </c>
      <c r="S42" s="30"/>
      <c r="T42" s="44">
        <v>9920811.7599999998</v>
      </c>
      <c r="U42" s="45">
        <v>100</v>
      </c>
      <c r="V42" s="38"/>
      <c r="W42" s="44">
        <v>9957790.75</v>
      </c>
      <c r="X42" s="45">
        <v>100</v>
      </c>
      <c r="Y42" s="38"/>
      <c r="Z42" s="52">
        <v>9481615.0899999999</v>
      </c>
      <c r="AA42" s="53">
        <v>100</v>
      </c>
      <c r="AB42" s="46"/>
    </row>
    <row r="43" spans="1:28" x14ac:dyDescent="0.25">
      <c r="Q43" s="62"/>
      <c r="R43" s="62"/>
      <c r="S43" s="62"/>
    </row>
  </sheetData>
  <mergeCells count="41">
    <mergeCell ref="W28:X28"/>
    <mergeCell ref="Z22:AB25"/>
    <mergeCell ref="Z6:AA6"/>
    <mergeCell ref="Z26:AA26"/>
    <mergeCell ref="Z28:AA28"/>
    <mergeCell ref="W6:X6"/>
    <mergeCell ref="W22:Y25"/>
    <mergeCell ref="W26:X26"/>
    <mergeCell ref="Q43:S43"/>
    <mergeCell ref="T22:V25"/>
    <mergeCell ref="T6:U6"/>
    <mergeCell ref="T26:U26"/>
    <mergeCell ref="T28:U28"/>
    <mergeCell ref="Q6:R6"/>
    <mergeCell ref="Q22:S25"/>
    <mergeCell ref="Q26:R26"/>
    <mergeCell ref="Q28:R28"/>
    <mergeCell ref="K28:L28"/>
    <mergeCell ref="N28:O28"/>
    <mergeCell ref="E6:F6"/>
    <mergeCell ref="E22:G25"/>
    <mergeCell ref="E26:F26"/>
    <mergeCell ref="E28:F28"/>
    <mergeCell ref="H22:J25"/>
    <mergeCell ref="H6:I6"/>
    <mergeCell ref="H26:I26"/>
    <mergeCell ref="H28:I28"/>
    <mergeCell ref="N22:P25"/>
    <mergeCell ref="N6:O6"/>
    <mergeCell ref="N26:O26"/>
    <mergeCell ref="K6:L6"/>
    <mergeCell ref="K22:M25"/>
    <mergeCell ref="K26:L26"/>
    <mergeCell ref="A26:C26"/>
    <mergeCell ref="A28:C28"/>
    <mergeCell ref="A1:D1"/>
    <mergeCell ref="A2:D2"/>
    <mergeCell ref="A3:D3"/>
    <mergeCell ref="A4:D5"/>
    <mergeCell ref="A6:C6"/>
    <mergeCell ref="A22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1.8.1-1</vt:lpstr>
      <vt:lpstr>2013-2021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2018-05-30T07:39:12Z</cp:lastPrinted>
  <dcterms:created xsi:type="dcterms:W3CDTF">2014-09-09T11:15:00Z</dcterms:created>
  <dcterms:modified xsi:type="dcterms:W3CDTF">2022-03-08T12:45:46Z</dcterms:modified>
</cp:coreProperties>
</file>