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1\3 CUADROS Y GRÁFICOS\Cuadros\1.8\1.8.2\1.8.2.1\"/>
    </mc:Choice>
  </mc:AlternateContent>
  <xr:revisionPtr revIDLastSave="0" documentId="13_ncr:1_{D5724427-E2FA-49DB-8992-FEED7BDC65B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.8.2-7" sheetId="7" r:id="rId1"/>
    <sheet name="Hoja2" sheetId="9" r:id="rId2"/>
    <sheet name="Hoja1" sheetId="8" r:id="rId3"/>
    <sheet name="Hoja3" sheetId="10" r:id="rId4"/>
  </sheets>
  <definedNames>
    <definedName name="_xlnm.Print_Area" localSheetId="0">'1.8.2-7'!$A$1:$J$19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2" i="10" l="1"/>
  <c r="B23" i="10"/>
  <c r="B24" i="10"/>
  <c r="B25" i="10"/>
  <c r="B26" i="10"/>
  <c r="B27" i="10"/>
  <c r="B28" i="10"/>
  <c r="B29" i="10"/>
  <c r="B30" i="10"/>
  <c r="B31" i="10"/>
  <c r="B21" i="10"/>
  <c r="C22" i="10"/>
  <c r="D22" i="10"/>
  <c r="C23" i="10"/>
  <c r="D23" i="10"/>
  <c r="C24" i="10"/>
  <c r="D24" i="10"/>
  <c r="F24" i="10"/>
  <c r="C25" i="10"/>
  <c r="D25" i="10"/>
  <c r="C26" i="10"/>
  <c r="D26" i="10"/>
  <c r="C27" i="10"/>
  <c r="D27" i="10"/>
  <c r="C28" i="10"/>
  <c r="D28" i="10"/>
  <c r="F28" i="10"/>
  <c r="C29" i="10"/>
  <c r="D29" i="10"/>
  <c r="C30" i="10"/>
  <c r="D30" i="10"/>
  <c r="H30" i="10"/>
  <c r="C31" i="10"/>
  <c r="D31" i="10"/>
  <c r="D21" i="10"/>
  <c r="C21" i="10"/>
  <c r="D11" i="10"/>
  <c r="C5" i="10"/>
  <c r="D5" i="10" s="1"/>
  <c r="C6" i="10"/>
  <c r="C7" i="10"/>
  <c r="D7" i="10" s="1"/>
  <c r="C8" i="10"/>
  <c r="C9" i="10"/>
  <c r="D9" i="10" s="1"/>
  <c r="C10" i="10"/>
  <c r="D10" i="10" s="1"/>
  <c r="C11" i="10"/>
  <c r="C12" i="10"/>
  <c r="D12" i="10" s="1"/>
  <c r="C13" i="10"/>
  <c r="D13" i="10" s="1"/>
  <c r="C14" i="10"/>
  <c r="C4" i="10"/>
  <c r="D4" i="10" s="1"/>
  <c r="U13" i="10"/>
  <c r="U14" i="10" s="1"/>
  <c r="R13" i="10"/>
  <c r="S13" i="10" s="1"/>
  <c r="O13" i="10"/>
  <c r="O14" i="10" s="1"/>
  <c r="L13" i="10"/>
  <c r="M13" i="10" s="1"/>
  <c r="R12" i="10"/>
  <c r="S12" i="10" s="1"/>
  <c r="O12" i="10"/>
  <c r="P12" i="10" s="1"/>
  <c r="L12" i="10"/>
  <c r="M12" i="10" s="1"/>
  <c r="R11" i="10"/>
  <c r="S11" i="10" s="1"/>
  <c r="O11" i="10"/>
  <c r="P11" i="10" s="1"/>
  <c r="L11" i="10"/>
  <c r="M11" i="10" s="1"/>
  <c r="R10" i="10"/>
  <c r="S10" i="10" s="1"/>
  <c r="O10" i="10"/>
  <c r="P10" i="10" s="1"/>
  <c r="L10" i="10"/>
  <c r="M10" i="10" s="1"/>
  <c r="R9" i="10"/>
  <c r="S9" i="10" s="1"/>
  <c r="O9" i="10"/>
  <c r="P9" i="10" s="1"/>
  <c r="L9" i="10"/>
  <c r="M9" i="10" s="1"/>
  <c r="R8" i="10"/>
  <c r="O8" i="10"/>
  <c r="L8" i="10"/>
  <c r="R7" i="10"/>
  <c r="S7" i="10" s="1"/>
  <c r="O7" i="10"/>
  <c r="P7" i="10" s="1"/>
  <c r="L7" i="10"/>
  <c r="M7" i="10" s="1"/>
  <c r="R6" i="10"/>
  <c r="O6" i="10"/>
  <c r="L6" i="10"/>
  <c r="R5" i="10"/>
  <c r="S5" i="10" s="1"/>
  <c r="O5" i="10"/>
  <c r="P5" i="10" s="1"/>
  <c r="L5" i="10"/>
  <c r="M5" i="10" s="1"/>
  <c r="R4" i="10"/>
  <c r="S4" i="10" s="1"/>
  <c r="O4" i="10"/>
  <c r="P4" i="10" s="1"/>
  <c r="L4" i="10"/>
  <c r="M4" i="10" s="1"/>
  <c r="I13" i="10"/>
  <c r="J13" i="10" s="1"/>
  <c r="F13" i="10"/>
  <c r="F14" i="10" s="1"/>
  <c r="I12" i="10"/>
  <c r="J12" i="10" s="1"/>
  <c r="F12" i="10"/>
  <c r="G12" i="10" s="1"/>
  <c r="I11" i="10"/>
  <c r="J11" i="10" s="1"/>
  <c r="F11" i="10"/>
  <c r="G11" i="10" s="1"/>
  <c r="I10" i="10"/>
  <c r="J10" i="10" s="1"/>
  <c r="F10" i="10"/>
  <c r="G10" i="10" s="1"/>
  <c r="I9" i="10"/>
  <c r="J9" i="10" s="1"/>
  <c r="F9" i="10"/>
  <c r="G9" i="10" s="1"/>
  <c r="I8" i="10"/>
  <c r="F8" i="10"/>
  <c r="I7" i="10"/>
  <c r="J7" i="10" s="1"/>
  <c r="F7" i="10"/>
  <c r="G7" i="10" s="1"/>
  <c r="I6" i="10"/>
  <c r="F6" i="10"/>
  <c r="I5" i="10"/>
  <c r="J5" i="10" s="1"/>
  <c r="F5" i="10"/>
  <c r="G5" i="10" s="1"/>
  <c r="I4" i="10"/>
  <c r="J4" i="10" s="1"/>
  <c r="F4" i="10"/>
  <c r="G4" i="10" s="1"/>
  <c r="H24" i="10"/>
  <c r="G22" i="10"/>
  <c r="H23" i="10"/>
  <c r="G24" i="10"/>
  <c r="G25" i="10"/>
  <c r="G28" i="10"/>
  <c r="G29" i="10"/>
  <c r="F23" i="10"/>
  <c r="F25" i="10"/>
  <c r="F26" i="10"/>
  <c r="F29" i="10"/>
  <c r="E22" i="10"/>
  <c r="E23" i="10"/>
  <c r="H25" i="10"/>
  <c r="E26" i="10"/>
  <c r="E27" i="10"/>
  <c r="E28" i="10"/>
  <c r="E21" i="10"/>
  <c r="H31" i="10"/>
  <c r="F30" i="10"/>
  <c r="E30" i="10"/>
  <c r="H29" i="10" l="1"/>
  <c r="Q29" i="10" s="1"/>
  <c r="F31" i="10"/>
  <c r="F21" i="10"/>
  <c r="E29" i="10"/>
  <c r="G27" i="10"/>
  <c r="P27" i="10" s="1"/>
  <c r="E25" i="10"/>
  <c r="G23" i="10"/>
  <c r="P23" i="10" s="1"/>
  <c r="H27" i="10"/>
  <c r="M27" i="10" s="1"/>
  <c r="G31" i="10"/>
  <c r="L21" i="10"/>
  <c r="G21" i="10"/>
  <c r="G30" i="10"/>
  <c r="F27" i="10"/>
  <c r="G26" i="10"/>
  <c r="P26" i="10" s="1"/>
  <c r="E24" i="10"/>
  <c r="H21" i="10"/>
  <c r="Q21" i="10" s="1"/>
  <c r="H26" i="10"/>
  <c r="N26" i="10" s="1"/>
  <c r="F22" i="10"/>
  <c r="E31" i="10"/>
  <c r="K27" i="10"/>
  <c r="K23" i="10"/>
  <c r="O25" i="10"/>
  <c r="P25" i="10"/>
  <c r="M25" i="10"/>
  <c r="Q25" i="10"/>
  <c r="N25" i="10"/>
  <c r="Q27" i="10"/>
  <c r="O23" i="10"/>
  <c r="M23" i="10"/>
  <c r="Q23" i="10"/>
  <c r="N23" i="10"/>
  <c r="K29" i="10"/>
  <c r="K25" i="10"/>
  <c r="N21" i="10"/>
  <c r="Q26" i="10"/>
  <c r="L26" i="10"/>
  <c r="L25" i="10"/>
  <c r="M24" i="10"/>
  <c r="P29" i="10"/>
  <c r="M29" i="10"/>
  <c r="Q24" i="10"/>
  <c r="N24" i="10"/>
  <c r="O24" i="10"/>
  <c r="L24" i="10"/>
  <c r="P24" i="10"/>
  <c r="K24" i="10"/>
  <c r="L23" i="10"/>
  <c r="K26" i="10"/>
  <c r="H28" i="10"/>
  <c r="M28" i="10" s="1"/>
  <c r="R14" i="10"/>
  <c r="U6" i="10"/>
  <c r="U8" i="10"/>
  <c r="U4" i="10"/>
  <c r="V4" i="10" s="1"/>
  <c r="U5" i="10"/>
  <c r="V5" i="10" s="1"/>
  <c r="U7" i="10"/>
  <c r="V7" i="10" s="1"/>
  <c r="U9" i="10"/>
  <c r="V9" i="10" s="1"/>
  <c r="U10" i="10"/>
  <c r="V10" i="10" s="1"/>
  <c r="U11" i="10"/>
  <c r="V11" i="10" s="1"/>
  <c r="U12" i="10"/>
  <c r="V12" i="10" s="1"/>
  <c r="P13" i="10"/>
  <c r="V13" i="10"/>
  <c r="L14" i="10"/>
  <c r="I14" i="10"/>
  <c r="G13" i="10"/>
  <c r="N29" i="10" l="1"/>
  <c r="O29" i="10"/>
  <c r="L29" i="10"/>
  <c r="L27" i="10"/>
  <c r="K21" i="10"/>
  <c r="M21" i="10"/>
  <c r="P21" i="10"/>
  <c r="N27" i="10"/>
  <c r="O27" i="10"/>
  <c r="O21" i="10"/>
  <c r="O26" i="10"/>
  <c r="H22" i="10"/>
  <c r="M26" i="10"/>
  <c r="Q28" i="10"/>
  <c r="N28" i="10"/>
  <c r="O28" i="10"/>
  <c r="L28" i="10"/>
  <c r="P28" i="10"/>
  <c r="K28" i="10"/>
  <c r="Q22" i="10" l="1"/>
  <c r="P22" i="10"/>
  <c r="O22" i="10"/>
  <c r="M22" i="10"/>
  <c r="N22" i="10"/>
  <c r="K22" i="10"/>
  <c r="L22" i="10"/>
</calcChain>
</file>

<file path=xl/sharedStrings.xml><?xml version="1.0" encoding="utf-8"?>
<sst xmlns="http://schemas.openxmlformats.org/spreadsheetml/2006/main" count="214" uniqueCount="76">
  <si>
    <t>Deuda Pública</t>
  </si>
  <si>
    <t>Servicios públicos básicos</t>
  </si>
  <si>
    <t>Actuaciones de protección y promoción social</t>
  </si>
  <si>
    <t>Avila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</si>
  <si>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</si>
  <si>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</si>
  <si>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</si>
  <si>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</si>
  <si>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</si>
  <si>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</si>
  <si>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</si>
  <si>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</si>
  <si>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Total Diputaciones</t>
  </si>
  <si>
    <t>Producción de bienes públicos de carácter preferente</t>
  </si>
  <si>
    <t>Actuaciones de carácter económico</t>
  </si>
  <si>
    <t>Actuaciones de carácter general</t>
  </si>
  <si>
    <t>Total Gastos</t>
  </si>
  <si>
    <t>% sobre gasto total</t>
  </si>
  <si>
    <t>Cuadro 1.8.2-7</t>
  </si>
  <si>
    <t>(millones de euros)</t>
  </si>
  <si>
    <t xml:space="preserve">% var. </t>
  </si>
  <si>
    <t>CES. Informe de Situación Económica y Social de Castilla y León en 2021</t>
  </si>
  <si>
    <t xml:space="preserve">Presupuestos Consolidados de las Diputaciones Provinciales de Castilla y León, 2020-2021. Gastos. Clasificación funcional </t>
  </si>
  <si>
    <t>20-21</t>
  </si>
  <si>
    <t>Fuente: Ministerio de Hacienda y Función Pública.</t>
  </si>
  <si>
    <t>Presupuestos de las Entidades locales 2021</t>
  </si>
  <si>
    <t>Clasificación económica y por programas: Diputaciones de Régimen Común</t>
  </si>
  <si>
    <t>Comunidad Autónoma de Castilla y León</t>
  </si>
  <si>
    <t>miles de euros</t>
  </si>
  <si>
    <t>Ctas</t>
  </si>
  <si>
    <t>Denominación</t>
  </si>
  <si>
    <t>Gastos</t>
  </si>
  <si>
    <t>Transferencias</t>
  </si>
  <si>
    <t>Fondo de</t>
  </si>
  <si>
    <t xml:space="preserve">Inversiones </t>
  </si>
  <si>
    <t>Activos</t>
  </si>
  <si>
    <t>Pasivos</t>
  </si>
  <si>
    <t>Total</t>
  </si>
  <si>
    <t>de</t>
  </si>
  <si>
    <t xml:space="preserve">corrientes en </t>
  </si>
  <si>
    <t>financieros</t>
  </si>
  <si>
    <t>corrientes</t>
  </si>
  <si>
    <t>contingencia</t>
  </si>
  <si>
    <t>reales</t>
  </si>
  <si>
    <t>de capital</t>
  </si>
  <si>
    <t>personal</t>
  </si>
  <si>
    <t>bienes y serv.</t>
  </si>
  <si>
    <t>0</t>
  </si>
  <si>
    <t>1</t>
  </si>
  <si>
    <t>2</t>
  </si>
  <si>
    <t>Actuaciones de protección  y promoción social</t>
  </si>
  <si>
    <t>3</t>
  </si>
  <si>
    <t>4</t>
  </si>
  <si>
    <t>9</t>
  </si>
  <si>
    <t xml:space="preserve">Total </t>
  </si>
  <si>
    <t>Clasificación económica y por programas de cada Entidad Local</t>
  </si>
  <si>
    <t>unidad: euros</t>
  </si>
  <si>
    <t>Areas de Gastos</t>
  </si>
  <si>
    <t>Pr</t>
  </si>
  <si>
    <t>Cor</t>
  </si>
  <si>
    <t>Tip</t>
  </si>
  <si>
    <t>Nombre</t>
  </si>
  <si>
    <t>Pobla</t>
  </si>
  <si>
    <t>Estado Inf. (*)</t>
  </si>
  <si>
    <t>D00</t>
  </si>
  <si>
    <t xml:space="preserve">Diputación Prov. de Avila                                             </t>
  </si>
  <si>
    <t>C</t>
  </si>
  <si>
    <t xml:space="preserve">Diputación Prov. de Burgos                                            </t>
  </si>
  <si>
    <t xml:space="preserve">Diputación Prov. de León                                              </t>
  </si>
  <si>
    <t xml:space="preserve">Diputación Prov. de Palencia                                          </t>
  </si>
  <si>
    <t xml:space="preserve">Diputación Prov. de Salamanca                                         </t>
  </si>
  <si>
    <t xml:space="preserve">Diputación Prov. de Segovia                                           </t>
  </si>
  <si>
    <t xml:space="preserve">Diputación Prov. de Soria                                             </t>
  </si>
  <si>
    <t xml:space="preserve">Diputación Prov. de Valladolid                                        </t>
  </si>
  <si>
    <t xml:space="preserve">Diputación Prov. de Zamora                                           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</si>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</sst>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#,##0.0"/>
    <numFmt numFmtId="165" formatCode="00"/>
    <numFmt numFmtId="166" formatCode="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Univers"/>
      <family val="2"/>
    </font>
    <font>
      <sz val="9"/>
      <name val="Arial"/>
      <family val="2"/>
    </font>
    <font>
      <sz val="10"/>
      <name val="Arial"/>
      <family val="2"/>
    </font>
    <font>
      <b/>
      <sz val="18"/>
      <color indexed="18"/>
      <name val="Arial"/>
      <family val="2"/>
    </font>
    <font>
      <sz val="9"/>
      <name val="Univers"/>
      <family val="2"/>
    </font>
    <font>
      <b/>
      <sz val="16"/>
      <color indexed="12"/>
      <name val="Arial"/>
      <family val="2"/>
    </font>
    <font>
      <b/>
      <sz val="16"/>
      <color indexed="8"/>
      <name val="Arial"/>
      <family val="2"/>
    </font>
    <font>
      <sz val="16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4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41"/>
        <bgColor indexed="8"/>
      </patternFill>
    </fill>
    <fill>
      <patternFill patternType="solid">
        <fgColor indexed="26"/>
        <bgColor indexed="8"/>
      </patternFill>
    </fill>
    <fill>
      <patternFill patternType="solid">
        <fgColor rgb="FFFF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FFFF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double">
        <color indexed="9"/>
      </right>
      <top/>
      <bottom/>
      <diagonal/>
    </border>
    <border>
      <left style="double">
        <color indexed="9"/>
      </left>
      <right style="double">
        <color indexed="9"/>
      </right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double">
        <color indexed="9"/>
      </left>
      <right style="double">
        <color indexed="9"/>
      </right>
      <top style="thin">
        <color indexed="22"/>
      </top>
      <bottom style="thin">
        <color indexed="22"/>
      </bottom>
      <diagonal/>
    </border>
    <border>
      <left style="double">
        <color indexed="9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double">
        <color indexed="9"/>
      </right>
      <top style="thin">
        <color indexed="64"/>
      </top>
      <bottom style="thin">
        <color indexed="64"/>
      </bottom>
      <diagonal/>
    </border>
    <border>
      <left style="double">
        <color indexed="9"/>
      </left>
      <right style="double">
        <color indexed="9"/>
      </right>
      <top style="thin">
        <color indexed="64"/>
      </top>
      <bottom style="thin">
        <color indexed="64"/>
      </bottom>
      <diagonal/>
    </border>
    <border>
      <left style="double">
        <color indexed="9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medium">
        <color indexed="55"/>
      </right>
      <top/>
      <bottom style="thin">
        <color indexed="22"/>
      </bottom>
      <diagonal/>
    </border>
    <border>
      <left style="medium">
        <color indexed="55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medium">
        <color indexed="64"/>
      </right>
      <top/>
      <bottom style="thin">
        <color indexed="22"/>
      </bottom>
      <diagonal/>
    </border>
  </borders>
  <cellStyleXfs count="10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6" fillId="0" borderId="0"/>
    <xf numFmtId="0" fontId="8" fillId="0" borderId="0"/>
    <xf numFmtId="0" fontId="10" fillId="0" borderId="0"/>
    <xf numFmtId="0" fontId="8" fillId="0" borderId="0"/>
    <xf numFmtId="0" fontId="21" fillId="0" borderId="0"/>
    <xf numFmtId="0" fontId="21" fillId="0" borderId="0"/>
  </cellStyleXfs>
  <cellXfs count="137">
    <xf numFmtId="0" fontId="0" fillId="0" borderId="0" xfId="0"/>
    <xf numFmtId="0" fontId="1" fillId="0" borderId="0" xfId="0" applyFont="1"/>
    <xf numFmtId="0" fontId="4" fillId="3" borderId="0" xfId="2" applyFont="1"/>
    <xf numFmtId="0" fontId="4" fillId="3" borderId="0" xfId="2" applyFont="1" applyAlignment="1">
      <alignment horizontal="center" vertical="center" wrapText="1"/>
    </xf>
    <xf numFmtId="4" fontId="1" fillId="0" borderId="0" xfId="0" applyNumberFormat="1" applyFont="1" applyAlignment="1">
      <alignment horizontal="right" vertical="center" indent="1"/>
    </xf>
    <xf numFmtId="164" fontId="1" fillId="0" borderId="0" xfId="0" applyNumberFormat="1" applyFont="1" applyAlignment="1">
      <alignment horizontal="right" vertical="center" inden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 wrapText="1"/>
    </xf>
    <xf numFmtId="4" fontId="1" fillId="0" borderId="0" xfId="0" applyNumberFormat="1" applyFont="1" applyAlignment="1">
      <alignment horizontal="right" vertical="center" indent="2"/>
    </xf>
    <xf numFmtId="164" fontId="1" fillId="0" borderId="0" xfId="0" applyNumberFormat="1" applyFont="1" applyAlignment="1">
      <alignment horizontal="right" vertical="center" indent="2"/>
    </xf>
    <xf numFmtId="164" fontId="1" fillId="5" borderId="1" xfId="0" applyNumberFormat="1" applyFont="1" applyFill="1" applyBorder="1" applyAlignment="1">
      <alignment horizontal="right" vertical="center" indent="2"/>
    </xf>
    <xf numFmtId="164" fontId="1" fillId="5" borderId="0" xfId="0" applyNumberFormat="1" applyFont="1" applyFill="1" applyAlignment="1">
      <alignment horizontal="right" vertical="center" indent="2"/>
    </xf>
    <xf numFmtId="0" fontId="3" fillId="2" borderId="0" xfId="1" applyFont="1"/>
    <xf numFmtId="0" fontId="4" fillId="0" borderId="0" xfId="0" applyFont="1"/>
    <xf numFmtId="0" fontId="4" fillId="4" borderId="0" xfId="3" applyFont="1" applyAlignment="1">
      <alignment horizontal="left" vertical="center" wrapText="1"/>
    </xf>
    <xf numFmtId="4" fontId="4" fillId="4" borderId="0" xfId="3" applyNumberFormat="1" applyFont="1" applyAlignment="1">
      <alignment horizontal="right" vertical="center" indent="2"/>
    </xf>
    <xf numFmtId="164" fontId="4" fillId="4" borderId="0" xfId="3" applyNumberFormat="1" applyFont="1" applyAlignment="1">
      <alignment horizontal="right" vertical="center" indent="2"/>
    </xf>
    <xf numFmtId="0" fontId="4" fillId="4" borderId="0" xfId="3" applyFont="1" applyAlignment="1">
      <alignment horizontal="left" vertical="center"/>
    </xf>
    <xf numFmtId="2" fontId="4" fillId="4" borderId="0" xfId="3" applyNumberFormat="1" applyFont="1" applyAlignment="1">
      <alignment horizontal="right" vertical="center" indent="2"/>
    </xf>
    <xf numFmtId="4" fontId="4" fillId="4" borderId="0" xfId="3" applyNumberFormat="1" applyFont="1" applyAlignment="1">
      <alignment horizontal="right" vertical="center" indent="1"/>
    </xf>
    <xf numFmtId="164" fontId="4" fillId="4" borderId="0" xfId="3" applyNumberFormat="1" applyFont="1" applyAlignment="1">
      <alignment horizontal="right" vertical="center" indent="1"/>
    </xf>
    <xf numFmtId="0" fontId="5" fillId="4" borderId="0" xfId="3" applyFont="1" applyAlignment="1">
      <alignment horizontal="left" vertical="center"/>
    </xf>
    <xf numFmtId="2" fontId="5" fillId="4" borderId="0" xfId="3" applyNumberFormat="1" applyFont="1" applyAlignment="1">
      <alignment horizontal="right" vertical="center" indent="1"/>
    </xf>
    <xf numFmtId="0" fontId="4" fillId="3" borderId="0" xfId="2" applyFont="1" applyAlignment="1">
      <alignment horizontal="center" vertical="center" wrapText="1"/>
    </xf>
    <xf numFmtId="0" fontId="4" fillId="3" borderId="0" xfId="2" applyFont="1" applyAlignment="1">
      <alignment horizontal="center" vertical="center" wrapText="1"/>
    </xf>
    <xf numFmtId="0" fontId="7" fillId="0" borderId="0" xfId="4" applyFont="1"/>
    <xf numFmtId="0" fontId="7" fillId="0" borderId="0" xfId="4" applyFont="1" applyAlignment="1">
      <alignment horizontal="center" vertical="center"/>
    </xf>
    <xf numFmtId="3" fontId="7" fillId="0" borderId="0" xfId="4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6" applyFont="1" applyAlignment="1">
      <alignment horizontal="center" vertical="center"/>
    </xf>
    <xf numFmtId="0" fontId="14" fillId="6" borderId="0" xfId="6" applyFont="1" applyFill="1"/>
    <xf numFmtId="0" fontId="15" fillId="6" borderId="0" xfId="6" applyFont="1" applyFill="1"/>
    <xf numFmtId="3" fontId="15" fillId="6" borderId="0" xfId="6" applyNumberFormat="1" applyFont="1" applyFill="1"/>
    <xf numFmtId="3" fontId="7" fillId="6" borderId="0" xfId="4" applyNumberFormat="1" applyFont="1" applyFill="1"/>
    <xf numFmtId="3" fontId="16" fillId="6" borderId="0" xfId="4" applyNumberFormat="1" applyFont="1" applyFill="1" applyAlignment="1">
      <alignment horizontal="right"/>
    </xf>
    <xf numFmtId="0" fontId="15" fillId="7" borderId="3" xfId="6" applyFont="1" applyFill="1" applyBorder="1" applyAlignment="1">
      <alignment horizontal="left" vertical="top"/>
    </xf>
    <xf numFmtId="0" fontId="15" fillId="7" borderId="4" xfId="6" applyFont="1" applyFill="1" applyBorder="1"/>
    <xf numFmtId="3" fontId="15" fillId="7" borderId="4" xfId="6" applyNumberFormat="1" applyFont="1" applyFill="1" applyBorder="1"/>
    <xf numFmtId="3" fontId="15" fillId="7" borderId="4" xfId="4" applyNumberFormat="1" applyFont="1" applyFill="1" applyBorder="1"/>
    <xf numFmtId="3" fontId="14" fillId="7" borderId="5" xfId="4" applyNumberFormat="1" applyFont="1" applyFill="1" applyBorder="1"/>
    <xf numFmtId="0" fontId="15" fillId="0" borderId="0" xfId="4" applyFont="1"/>
    <xf numFmtId="0" fontId="17" fillId="0" borderId="7" xfId="4" applyFont="1" applyBorder="1"/>
    <xf numFmtId="3" fontId="18" fillId="8" borderId="0" xfId="4" applyNumberFormat="1" applyFont="1" applyFill="1" applyAlignment="1">
      <alignment horizontal="center"/>
    </xf>
    <xf numFmtId="3" fontId="18" fillId="8" borderId="7" xfId="4" applyNumberFormat="1" applyFont="1" applyFill="1" applyBorder="1" applyAlignment="1">
      <alignment horizontal="center"/>
    </xf>
    <xf numFmtId="3" fontId="18" fillId="8" borderId="8" xfId="6" applyNumberFormat="1" applyFont="1" applyFill="1" applyBorder="1" applyAlignment="1">
      <alignment horizontal="center"/>
    </xf>
    <xf numFmtId="3" fontId="18" fillId="8" borderId="8" xfId="4" applyNumberFormat="1" applyFont="1" applyFill="1" applyBorder="1" applyAlignment="1">
      <alignment horizontal="center"/>
    </xf>
    <xf numFmtId="3" fontId="18" fillId="8" borderId="0" xfId="4" applyNumberFormat="1" applyFont="1" applyFill="1" applyAlignment="1">
      <alignment horizontal="center" vertical="center"/>
    </xf>
    <xf numFmtId="3" fontId="18" fillId="8" borderId="7" xfId="4" applyNumberFormat="1" applyFont="1" applyFill="1" applyBorder="1" applyAlignment="1">
      <alignment horizontal="center" vertical="center"/>
    </xf>
    <xf numFmtId="3" fontId="18" fillId="8" borderId="8" xfId="4" applyNumberFormat="1" applyFont="1" applyFill="1" applyBorder="1" applyAlignment="1">
      <alignment horizontal="center" vertical="center"/>
    </xf>
    <xf numFmtId="0" fontId="19" fillId="0" borderId="9" xfId="4" applyFont="1" applyBorder="1"/>
    <xf numFmtId="0" fontId="19" fillId="0" borderId="7" xfId="4" applyFont="1" applyBorder="1"/>
    <xf numFmtId="3" fontId="19" fillId="0" borderId="0" xfId="4" applyNumberFormat="1" applyFont="1" applyAlignment="1">
      <alignment horizontal="left" vertical="top"/>
    </xf>
    <xf numFmtId="3" fontId="19" fillId="0" borderId="7" xfId="4" applyNumberFormat="1" applyFont="1" applyBorder="1" applyAlignment="1">
      <alignment horizontal="left" vertical="top"/>
    </xf>
    <xf numFmtId="3" fontId="19" fillId="0" borderId="7" xfId="4" applyNumberFormat="1" applyFont="1" applyBorder="1"/>
    <xf numFmtId="3" fontId="19" fillId="6" borderId="7" xfId="4" applyNumberFormat="1" applyFont="1" applyFill="1" applyBorder="1"/>
    <xf numFmtId="3" fontId="18" fillId="0" borderId="8" xfId="4" applyNumberFormat="1" applyFont="1" applyBorder="1"/>
    <xf numFmtId="0" fontId="18" fillId="9" borderId="10" xfId="6" applyFont="1" applyFill="1" applyBorder="1" applyAlignment="1">
      <alignment horizontal="left" vertical="center"/>
    </xf>
    <xf numFmtId="0" fontId="19" fillId="6" borderId="7" xfId="4" applyFont="1" applyFill="1" applyBorder="1"/>
    <xf numFmtId="3" fontId="18" fillId="9" borderId="11" xfId="4" applyNumberFormat="1" applyFont="1" applyFill="1" applyBorder="1" applyAlignment="1">
      <alignment horizontal="right" vertical="center"/>
    </xf>
    <xf numFmtId="3" fontId="18" fillId="9" borderId="12" xfId="4" applyNumberFormat="1" applyFont="1" applyFill="1" applyBorder="1" applyAlignment="1">
      <alignment horizontal="right" vertical="center"/>
    </xf>
    <xf numFmtId="3" fontId="19" fillId="0" borderId="0" xfId="4" applyNumberFormat="1" applyFont="1"/>
    <xf numFmtId="0" fontId="18" fillId="9" borderId="10" xfId="7" applyFont="1" applyFill="1" applyBorder="1" applyAlignment="1">
      <alignment horizontal="left" vertical="center"/>
    </xf>
    <xf numFmtId="0" fontId="18" fillId="9" borderId="13" xfId="7" applyFont="1" applyFill="1" applyBorder="1" applyAlignment="1">
      <alignment horizontal="left" vertical="center"/>
    </xf>
    <xf numFmtId="3" fontId="18" fillId="9" borderId="14" xfId="4" applyNumberFormat="1" applyFont="1" applyFill="1" applyBorder="1" applyAlignment="1">
      <alignment horizontal="right" vertical="center"/>
    </xf>
    <xf numFmtId="3" fontId="18" fillId="9" borderId="15" xfId="4" applyNumberFormat="1" applyFont="1" applyFill="1" applyBorder="1" applyAlignment="1">
      <alignment horizontal="right" vertical="center"/>
    </xf>
    <xf numFmtId="3" fontId="7" fillId="0" borderId="0" xfId="4" applyNumberFormat="1" applyFont="1"/>
    <xf numFmtId="3" fontId="17" fillId="0" borderId="0" xfId="4" applyNumberFormat="1" applyFont="1"/>
    <xf numFmtId="165" fontId="7" fillId="0" borderId="0" xfId="4" applyNumberFormat="1" applyFont="1" applyAlignment="1">
      <alignment horizontal="center"/>
    </xf>
    <xf numFmtId="166" fontId="7" fillId="0" borderId="0" xfId="4" applyNumberFormat="1" applyFont="1" applyAlignment="1">
      <alignment horizontal="center"/>
    </xf>
    <xf numFmtId="0" fontId="7" fillId="0" borderId="0" xfId="4" applyFont="1" applyAlignment="1">
      <alignment horizontal="center"/>
    </xf>
    <xf numFmtId="0" fontId="19" fillId="0" borderId="0" xfId="4" applyFont="1"/>
    <xf numFmtId="0" fontId="19" fillId="0" borderId="0" xfId="6" applyFont="1"/>
    <xf numFmtId="0" fontId="8" fillId="0" borderId="0" xfId="6" applyFont="1"/>
    <xf numFmtId="165" fontId="20" fillId="0" borderId="0" xfId="5" applyNumberFormat="1" applyFont="1" applyAlignment="1">
      <alignment horizontal="center" vertical="center"/>
    </xf>
    <xf numFmtId="166" fontId="20" fillId="0" borderId="0" xfId="5" applyNumberFormat="1" applyFont="1" applyAlignment="1">
      <alignment horizontal="center" vertical="center"/>
    </xf>
    <xf numFmtId="0" fontId="20" fillId="0" borderId="0" xfId="5" applyFont="1" applyAlignment="1">
      <alignment horizontal="center" vertical="center"/>
    </xf>
    <xf numFmtId="165" fontId="18" fillId="0" borderId="2" xfId="6" applyNumberFormat="1" applyFont="1" applyBorder="1" applyAlignment="1">
      <alignment horizontal="left"/>
    </xf>
    <xf numFmtId="166" fontId="18" fillId="0" borderId="2" xfId="6" applyNumberFormat="1" applyFont="1" applyBorder="1" applyAlignment="1">
      <alignment horizontal="left"/>
    </xf>
    <xf numFmtId="0" fontId="15" fillId="0" borderId="2" xfId="6" applyFont="1" applyBorder="1" applyAlignment="1">
      <alignment horizontal="center"/>
    </xf>
    <xf numFmtId="3" fontId="15" fillId="0" borderId="2" xfId="6" applyNumberFormat="1" applyFont="1" applyBorder="1"/>
    <xf numFmtId="3" fontId="15" fillId="6" borderId="2" xfId="6" applyNumberFormat="1" applyFont="1" applyFill="1" applyBorder="1"/>
    <xf numFmtId="3" fontId="18" fillId="0" borderId="2" xfId="6" applyNumberFormat="1" applyFont="1" applyBorder="1" applyAlignment="1">
      <alignment horizontal="left"/>
    </xf>
    <xf numFmtId="165" fontId="22" fillId="9" borderId="19" xfId="8" applyNumberFormat="1" applyFont="1" applyFill="1" applyBorder="1" applyAlignment="1">
      <alignment horizontal="left" vertical="top" wrapText="1"/>
    </xf>
    <xf numFmtId="166" fontId="22" fillId="9" borderId="20" xfId="8" applyNumberFormat="1" applyFont="1" applyFill="1" applyBorder="1" applyAlignment="1">
      <alignment horizontal="left" vertical="top" wrapText="1"/>
    </xf>
    <xf numFmtId="0" fontId="22" fillId="9" borderId="20" xfId="8" applyFont="1" applyFill="1" applyBorder="1" applyAlignment="1">
      <alignment horizontal="center" vertical="top" wrapText="1"/>
    </xf>
    <xf numFmtId="3" fontId="22" fillId="9" borderId="20" xfId="8" applyNumberFormat="1" applyFont="1" applyFill="1" applyBorder="1" applyAlignment="1">
      <alignment horizontal="center" vertical="top" wrapText="1"/>
    </xf>
    <xf numFmtId="3" fontId="22" fillId="9" borderId="21" xfId="8" applyNumberFormat="1" applyFont="1" applyFill="1" applyBorder="1" applyAlignment="1">
      <alignment horizontal="center" vertical="top" wrapText="1"/>
    </xf>
    <xf numFmtId="0" fontId="22" fillId="9" borderId="22" xfId="8" applyFont="1" applyFill="1" applyBorder="1" applyAlignment="1">
      <alignment horizontal="center" vertical="center" wrapText="1"/>
    </xf>
    <xf numFmtId="0" fontId="22" fillId="9" borderId="23" xfId="8" applyFont="1" applyFill="1" applyBorder="1" applyAlignment="1">
      <alignment horizontal="center" vertical="center" wrapText="1"/>
    </xf>
    <xf numFmtId="0" fontId="22" fillId="9" borderId="24" xfId="8" applyFont="1" applyFill="1" applyBorder="1" applyAlignment="1">
      <alignment horizontal="center" vertical="center" wrapText="1"/>
    </xf>
    <xf numFmtId="0" fontId="18" fillId="0" borderId="0" xfId="4" applyFont="1"/>
    <xf numFmtId="165" fontId="23" fillId="10" borderId="25" xfId="9" applyNumberFormat="1" applyFont="1" applyFill="1" applyBorder="1" applyAlignment="1">
      <alignment horizontal="left" wrapText="1"/>
    </xf>
    <xf numFmtId="166" fontId="23" fillId="10" borderId="26" xfId="9" applyNumberFormat="1" applyFont="1" applyFill="1" applyBorder="1" applyAlignment="1">
      <alignment horizontal="left" wrapText="1"/>
    </xf>
    <xf numFmtId="0" fontId="23" fillId="10" borderId="26" xfId="9" applyFont="1" applyFill="1" applyBorder="1" applyAlignment="1">
      <alignment horizontal="center" wrapText="1"/>
    </xf>
    <xf numFmtId="0" fontId="23" fillId="10" borderId="26" xfId="9" applyFont="1" applyFill="1" applyBorder="1" applyAlignment="1">
      <alignment horizontal="left" wrapText="1"/>
    </xf>
    <xf numFmtId="3" fontId="23" fillId="11" borderId="26" xfId="9" applyNumberFormat="1" applyFont="1" applyFill="1" applyBorder="1" applyAlignment="1">
      <alignment horizontal="right" wrapText="1"/>
    </xf>
    <xf numFmtId="3" fontId="23" fillId="12" borderId="27" xfId="9" applyNumberFormat="1" applyFont="1" applyFill="1" applyBorder="1" applyAlignment="1">
      <alignment horizontal="center" wrapText="1"/>
    </xf>
    <xf numFmtId="4" fontId="23" fillId="0" borderId="28" xfId="9" applyNumberFormat="1" applyFont="1" applyBorder="1" applyAlignment="1">
      <alignment horizontal="right" wrapText="1"/>
    </xf>
    <xf numFmtId="4" fontId="23" fillId="0" borderId="26" xfId="9" applyNumberFormat="1" applyFont="1" applyBorder="1" applyAlignment="1">
      <alignment horizontal="right" wrapText="1"/>
    </xf>
    <xf numFmtId="4" fontId="23" fillId="0" borderId="29" xfId="9" applyNumberFormat="1" applyFont="1" applyBorder="1" applyAlignment="1">
      <alignment horizontal="right" wrapText="1"/>
    </xf>
    <xf numFmtId="165" fontId="19" fillId="0" borderId="0" xfId="4" applyNumberFormat="1" applyFont="1" applyAlignment="1">
      <alignment horizontal="center"/>
    </xf>
    <xf numFmtId="166" fontId="19" fillId="0" borderId="0" xfId="4" applyNumberFormat="1" applyFont="1" applyAlignment="1">
      <alignment horizontal="center"/>
    </xf>
    <xf numFmtId="0" fontId="19" fillId="0" borderId="0" xfId="4" applyFont="1" applyAlignment="1">
      <alignment horizontal="center"/>
    </xf>
    <xf numFmtId="3" fontId="19" fillId="0" borderId="0" xfId="4" applyNumberFormat="1" applyFont="1" applyAlignment="1">
      <alignment horizontal="center"/>
    </xf>
    <xf numFmtId="2" fontId="1" fillId="0" borderId="0" xfId="0" applyNumberFormat="1" applyFont="1" applyAlignment="1">
      <alignment horizontal="right" vertical="center" indent="1"/>
    </xf>
    <xf numFmtId="2" fontId="1" fillId="0" borderId="0" xfId="0" applyNumberFormat="1" applyFont="1"/>
    <xf numFmtId="4" fontId="4" fillId="4" borderId="2" xfId="3" applyNumberFormat="1" applyFont="1" applyBorder="1" applyAlignment="1">
      <alignment horizontal="right" vertical="center" indent="2"/>
    </xf>
    <xf numFmtId="164" fontId="5" fillId="4" borderId="0" xfId="3" applyNumberFormat="1" applyFont="1" applyAlignment="1">
      <alignment horizontal="right" vertical="center" indent="1"/>
    </xf>
    <xf numFmtId="0" fontId="4" fillId="3" borderId="0" xfId="2" applyFont="1" applyAlignment="1">
      <alignment horizontal="center" vertical="center" wrapText="1"/>
    </xf>
    <xf numFmtId="0" fontId="1" fillId="0" borderId="0" xfId="0" applyFont="1"/>
    <xf numFmtId="0" fontId="4" fillId="3" borderId="0" xfId="2" applyFont="1" applyAlignment="1">
      <alignment horizontal="right" vertical="center" indent="2"/>
    </xf>
    <xf numFmtId="164" fontId="5" fillId="4" borderId="0" xfId="3" applyNumberFormat="1" applyFont="1" applyAlignment="1">
      <alignment horizontal="right" vertical="center" indent="2"/>
    </xf>
    <xf numFmtId="0" fontId="3" fillId="2" borderId="0" xfId="1" applyFont="1" applyAlignment="1">
      <alignment vertical="center" wrapText="1"/>
    </xf>
    <xf numFmtId="4" fontId="0" fillId="0" borderId="0" xfId="0" applyNumberFormat="1"/>
    <xf numFmtId="4" fontId="1" fillId="13" borderId="0" xfId="0" applyNumberFormat="1" applyFont="1" applyFill="1" applyAlignment="1">
      <alignment horizontal="right" vertical="center" indent="1"/>
    </xf>
    <xf numFmtId="4" fontId="1" fillId="14" borderId="0" xfId="0" applyNumberFormat="1" applyFont="1" applyFill="1" applyAlignment="1">
      <alignment horizontal="right" vertical="center" indent="1"/>
    </xf>
    <xf numFmtId="4" fontId="1" fillId="15" borderId="0" xfId="0" applyNumberFormat="1" applyFont="1" applyFill="1" applyAlignment="1">
      <alignment horizontal="right" vertical="center" indent="1"/>
    </xf>
    <xf numFmtId="0" fontId="4" fillId="3" borderId="0" xfId="2" applyFont="1" applyAlignment="1">
      <alignment horizontal="center" vertical="center" wrapText="1"/>
    </xf>
    <xf numFmtId="0" fontId="3" fillId="2" borderId="0" xfId="1" applyFont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4" fillId="3" borderId="0" xfId="2" applyFont="1" applyAlignment="1">
      <alignment horizontal="center" vertical="center"/>
    </xf>
    <xf numFmtId="0" fontId="9" fillId="0" borderId="0" xfId="5" applyFont="1" applyAlignment="1">
      <alignment horizontal="center" vertical="center" shrinkToFit="1"/>
    </xf>
    <xf numFmtId="0" fontId="11" fillId="0" borderId="0" xfId="4" applyFont="1" applyAlignment="1">
      <alignment horizontal="center" shrinkToFit="1"/>
    </xf>
    <xf numFmtId="0" fontId="12" fillId="0" borderId="0" xfId="5" applyFont="1" applyAlignment="1">
      <alignment horizontal="center" vertical="center" shrinkToFit="1"/>
    </xf>
    <xf numFmtId="3" fontId="17" fillId="9" borderId="16" xfId="4" applyNumberFormat="1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9" fillId="0" borderId="0" xfId="5" applyFont="1" applyAlignment="1">
      <alignment horizontal="center" vertical="center"/>
    </xf>
    <xf numFmtId="0" fontId="11" fillId="0" borderId="0" xfId="4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0" xfId="5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7" fillId="8" borderId="6" xfId="4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4" fillId="8" borderId="6" xfId="4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</cellXfs>
  <cellStyles count="10">
    <cellStyle name="20% - Énfasis1" xfId="3" builtinId="30"/>
    <cellStyle name="40% - Énfasis1" xfId="2" builtinId="31"/>
    <cellStyle name="Énfasis1" xfId="1" builtinId="29"/>
    <cellStyle name="Normal" xfId="0" builtinId="0"/>
    <cellStyle name="Normal_83" xfId="4" xr:uid="{3F8461F8-C818-45CB-A673-79B7D0974651}"/>
    <cellStyle name="Normal_CENSOResumen(INTERNET)" xfId="6" xr:uid="{BBF4A493-12DD-4F7E-ADD2-AE41B6BB41CB}"/>
    <cellStyle name="Normal_Entidades locales" xfId="9" xr:uid="{8470DB3C-18B9-45F0-9983-8FE0122409C4}"/>
    <cellStyle name="Normal_IngGast (2)" xfId="8" xr:uid="{7E2EE02A-A0E7-40B7-82A4-8D7546DD0966}"/>
    <cellStyle name="Normal_Lista Tablas_1" xfId="5" xr:uid="{D0AD3DE8-6ED4-4D7B-9CC1-0BE2994A2970}"/>
    <cellStyle name="Normal_ModPtos2003" xfId="7" xr:uid="{A57B04F7-AE27-4EF0-B8D4-DADAC472EC24}"/>
  </cellStyles>
  <dxfs count="75"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64" formatCode="#,##0.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64" formatCode="#,##0.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 diagonalUp="0" diagonalDown="0" outline="0">
        <left/>
        <right/>
        <top/>
        <bottom/>
      </border>
    </dxf>
    <dxf>
      <border diagonalUp="0" diagonalDown="0">
        <left/>
        <right/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"/>
      <alignment horizontal="righ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"/>
      <alignment horizontal="righ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"/>
      <alignment horizontal="righ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"/>
      <alignment horizontal="righ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"/>
      <alignment horizontal="righ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"/>
      <alignment horizontal="righ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"/>
      <alignment horizontal="righ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"/>
      <alignment horizontal="righ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"/>
      <alignment horizontal="righ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64" formatCode="#,##0.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64" formatCode="#,##0.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67" formatCode="0.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 diagonalUp="0" diagonalDown="0" outline="0">
        <left/>
        <right/>
        <top/>
        <bottom/>
      </border>
    </dxf>
    <dxf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1" relativeIndent="0" justifyLastLine="0" shrinkToFit="0" readingOrder="0"/>
    </dxf>
  </dxfs>
  <tableStyles count="1" defaultTableStyle="TableStyleMedium9" defaultPivotStyle="PivotStyleLight16">
    <tableStyle name="Invisible" pivot="0" table="0" count="0" xr9:uid="{04872A4B-4AB3-481F-8595-EC1D9F0A08BF}"/>
  </tableStyles>
  <colors>
    <mruColors>
      <color rgb="FFCCFFFF"/>
      <color rgb="FFFFCC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142875</xdr:rowOff>
    </xdr:from>
    <xdr:to>
      <xdr:col>18</xdr:col>
      <xdr:colOff>148603</xdr:colOff>
      <xdr:row>8</xdr:row>
      <xdr:rowOff>118110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AA9AE0F4-BEA0-439D-85C5-AE8BC973F88A}"/>
            </a:ext>
          </a:extLst>
        </xdr:cNvPr>
        <xdr:cNvSpPr txBox="1">
          <a:spLocks noChangeArrowheads="1"/>
        </xdr:cNvSpPr>
      </xdr:nvSpPr>
      <xdr:spPr bwMode="auto">
        <a:xfrm>
          <a:off x="5248275" y="142875"/>
          <a:ext cx="10138423" cy="150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700"/>
            </a:lnSpc>
            <a:defRPr sz="1000"/>
          </a:pPr>
          <a:r>
            <a:rPr lang="es-ES" sz="700" b="0" i="0" u="none" strike="noStrike" baseline="0">
              <a:solidFill>
                <a:srgbClr val="3366FF"/>
              </a:solidFill>
              <a:latin typeface="Arial"/>
              <a:cs typeface="Arial"/>
            </a:rPr>
            <a:t>                                                                                                                                  (*) ESTADO DE LA INFORMACIÓN</a:t>
          </a:r>
        </a:p>
        <a:p>
          <a:pPr algn="l" rtl="0">
            <a:lnSpc>
              <a:spcPts val="700"/>
            </a:lnSpc>
            <a:defRPr sz="1000"/>
          </a:pPr>
          <a:r>
            <a:rPr lang="es-ES" sz="700" b="0" i="0" u="none" strike="noStrike" baseline="0">
              <a:solidFill>
                <a:srgbClr val="3366FF"/>
              </a:solidFill>
              <a:latin typeface="Arial"/>
              <a:cs typeface="Arial"/>
            </a:rPr>
            <a:t>C = Consolidado: El Presupuesto de cada Entidad local recoge la información de la Administración General de la Entidad local y la relativa a sus Organismos Autónomos. </a:t>
          </a:r>
        </a:p>
        <a:p>
          <a:pPr algn="l" rtl="0">
            <a:lnSpc>
              <a:spcPts val="600"/>
            </a:lnSpc>
            <a:defRPr sz="1000"/>
          </a:pPr>
          <a:r>
            <a:rPr lang="es-ES" sz="700" b="0" i="0" u="none" strike="noStrike" baseline="0">
              <a:solidFill>
                <a:srgbClr val="3366FF"/>
              </a:solidFill>
              <a:latin typeface="Arial"/>
              <a:cs typeface="Arial"/>
            </a:rPr>
            <a:t>                                     Para efectuar la consolidación se agregan los Presupuestos  de la Administración General de la Entidad local  y los de sus Organismos Autónomos</a:t>
          </a:r>
        </a:p>
        <a:p>
          <a:pPr algn="l" rtl="0">
            <a:lnSpc>
              <a:spcPts val="700"/>
            </a:lnSpc>
            <a:defRPr sz="1000"/>
          </a:pPr>
          <a:r>
            <a:rPr lang="es-ES" sz="700" b="0" i="0" u="none" strike="noStrike" baseline="0">
              <a:solidFill>
                <a:srgbClr val="3366FF"/>
              </a:solidFill>
              <a:latin typeface="Arial"/>
              <a:cs typeface="Arial"/>
            </a:rPr>
            <a:t>                                     eliminando las transferencias internas entre ellos.</a:t>
          </a:r>
        </a:p>
        <a:p>
          <a:pPr algn="l" rtl="0">
            <a:defRPr sz="1000"/>
          </a:pPr>
          <a:r>
            <a:rPr lang="es-ES" sz="700" b="0" i="0" u="none" strike="noStrike" baseline="0">
              <a:solidFill>
                <a:srgbClr val="3366FF"/>
              </a:solidFill>
              <a:latin typeface="Arial"/>
              <a:cs typeface="Arial"/>
            </a:rPr>
            <a:t>P = Prorrogado.</a:t>
          </a:r>
        </a:p>
        <a:p>
          <a:pPr algn="l" rtl="0">
            <a:lnSpc>
              <a:spcPts val="700"/>
            </a:lnSpc>
            <a:defRPr sz="1000"/>
          </a:pPr>
          <a:r>
            <a:rPr lang="es-ES" sz="700" b="0" i="0" u="none" strike="noStrike" baseline="0">
              <a:solidFill>
                <a:srgbClr val="3366FF"/>
              </a:solidFill>
              <a:latin typeface="Arial"/>
              <a:cs typeface="Arial"/>
            </a:rPr>
            <a:t>E = Clasificación Económica de la Administración General.</a:t>
          </a:r>
        </a:p>
        <a:p>
          <a:pPr algn="l" rtl="0">
            <a:lnSpc>
              <a:spcPts val="700"/>
            </a:lnSpc>
            <a:defRPr sz="1000"/>
          </a:pPr>
          <a:r>
            <a:rPr lang="es-ES" sz="700" b="0" i="0" u="none" strike="noStrike" baseline="0">
              <a:solidFill>
                <a:srgbClr val="3366FF"/>
              </a:solidFill>
              <a:latin typeface="Arial"/>
              <a:cs typeface="Arial"/>
            </a:rPr>
            <a:t>N = Sin información.</a:t>
          </a:r>
          <a:endParaRPr lang="es-ES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0000000}" name="Tabla9" displayName="Tabla9" ref="A10:J20" headerRowCount="0" totalsRowShown="0" headerRowDxfId="74" dataDxfId="73" tableBorderDxfId="72">
  <tableColumns count="10">
    <tableColumn id="1" xr3:uid="{00000000-0010-0000-0000-000001000000}" name="Columna1" headerRowDxfId="71" dataDxfId="70"/>
    <tableColumn id="3" xr3:uid="{00000000-0010-0000-0000-000003000000}" name="Columna3" headerRowDxfId="69" dataDxfId="68" dataCellStyle="20% - Énfasis1"/>
    <tableColumn id="4" xr3:uid="{00000000-0010-0000-0000-000004000000}" name="Columna4" headerRowDxfId="67" dataDxfId="66" dataCellStyle="20% - Énfasis1"/>
    <tableColumn id="5" xr3:uid="{00000000-0010-0000-0000-000005000000}" name="Columna5" headerRowDxfId="65" dataDxfId="64" dataCellStyle="20% - Énfasis1"/>
    <tableColumn id="7" xr3:uid="{00000000-0010-0000-0000-000007000000}" name="Columna7" headerRowDxfId="63" dataDxfId="62"/>
    <tableColumn id="8" xr3:uid="{00000000-0010-0000-0000-000008000000}" name="Columna8" headerRowDxfId="61" dataDxfId="60"/>
    <tableColumn id="9" xr3:uid="{00000000-0010-0000-0000-000009000000}" name="Columna9" headerRowDxfId="59" dataDxfId="58" dataCellStyle="20% - Énfasis1"/>
    <tableColumn id="11" xr3:uid="{00000000-0010-0000-0000-00000B000000}" name="Columna11" headerRowDxfId="57" dataDxfId="56"/>
    <tableColumn id="12" xr3:uid="{00000000-0010-0000-0000-00000C000000}" name="Columna12" headerRowDxfId="55" dataDxfId="54"/>
    <tableColumn id="13" xr3:uid="{00000000-0010-0000-0000-00000D000000}" name="Columna13" headerRowDxfId="53" dataDxfId="52"/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a1035" displayName="Tabla1035" ref="A24:M34" headerRowCount="0" totalsRowShown="0" headerRowDxfId="51" dataDxfId="50" tableBorderDxfId="49">
  <tableColumns count="13">
    <tableColumn id="1" xr3:uid="{00000000-0010-0000-0100-000001000000}" name="Columna1" headerRowDxfId="48" dataDxfId="47" dataCellStyle="Normal"/>
    <tableColumn id="3" xr3:uid="{00000000-0010-0000-0100-000003000000}" name="Columna3" headerRowDxfId="46" dataDxfId="45" dataCellStyle="20% - Énfasis1"/>
    <tableColumn id="4" xr3:uid="{00000000-0010-0000-0100-000004000000}" name="Columna4" headerRowDxfId="44" dataDxfId="43"/>
    <tableColumn id="5" xr3:uid="{00000000-0010-0000-0100-000005000000}" name="Columna5" headerRowDxfId="42" dataDxfId="41"/>
    <tableColumn id="7" xr3:uid="{00000000-0010-0000-0100-000007000000}" name="Columna7" headerRowDxfId="40" dataDxfId="39" dataCellStyle="20% - Énfasis1"/>
    <tableColumn id="8" xr3:uid="{00000000-0010-0000-0100-000008000000}" name="Columna8" headerRowDxfId="38" dataDxfId="37"/>
    <tableColumn id="9" xr3:uid="{00000000-0010-0000-0100-000009000000}" name="Columna9" headerRowDxfId="36" dataDxfId="35"/>
    <tableColumn id="11" xr3:uid="{00000000-0010-0000-0100-00000B000000}" name="Columna11" headerRowDxfId="34" dataDxfId="33" dataCellStyle="20% - Énfasis1"/>
    <tableColumn id="12" xr3:uid="{00000000-0010-0000-0100-00000C000000}" name="Columna12" headerRowDxfId="32" dataDxfId="31"/>
    <tableColumn id="13" xr3:uid="{00000000-0010-0000-0100-00000D000000}" name="Columna13" headerRowDxfId="30" dataDxfId="29"/>
    <tableColumn id="2" xr3:uid="{3C6A5CAA-F07A-4396-8BC6-056DA28E59C9}" name="Columna2" headerRowDxfId="28" dataDxfId="27"/>
    <tableColumn id="10" xr3:uid="{D55CC026-8E18-45DF-AD05-A2F2E028917B}" name="Columna10" headerRowDxfId="26" dataDxfId="25" dataCellStyle="20% - Énfasis1"/>
    <tableColumn id="6" xr3:uid="{7051DE07-CB7E-4B88-BF65-F0A91088955E}" name="Columna6" headerRowDxfId="24" dataDxfId="23"/>
  </tableColumns>
  <tableStyleInfo name="TableStyleMedium1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2CC0A27-882A-4553-8CEA-C4D0C293C914}" name="Tabla93" displayName="Tabla93" ref="A4:J14" headerRowCount="0" totalsRowShown="0" headerRowDxfId="22" dataDxfId="21" tableBorderDxfId="20">
  <tableColumns count="10">
    <tableColumn id="1" xr3:uid="{971B1F28-BAC5-4E27-9EEE-EF0D0B23997B}" name="Columna1" headerRowDxfId="19" dataDxfId="18"/>
    <tableColumn id="3" xr3:uid="{EA1C6F8D-9C45-45A5-B4CE-E68718CBF643}" name="Columna3" headerRowDxfId="17" dataDxfId="16" dataCellStyle="20% - Énfasis1"/>
    <tableColumn id="4" xr3:uid="{C9598C85-4FB8-4A56-965A-C533B6F1A98F}" name="Columna4" headerRowDxfId="15" dataDxfId="14" dataCellStyle="20% - Énfasis1">
      <calculatedColumnFormula>'1.8.2-7'!C10</calculatedColumnFormula>
    </tableColumn>
    <tableColumn id="5" xr3:uid="{E49C1DE5-5732-45C3-9EB1-BBB753BEBD7F}" name="Columna5" headerRowDxfId="13" dataDxfId="12" dataCellStyle="20% - Énfasis1">
      <calculatedColumnFormula>(C4*100/B4)-100</calculatedColumnFormula>
    </tableColumn>
    <tableColumn id="7" xr3:uid="{7C51AC06-5DEA-4BA9-B010-D44912831367}" name="Columna7" headerRowDxfId="11" dataDxfId="10"/>
    <tableColumn id="8" xr3:uid="{2DF6B14B-2024-4ECF-8F43-CFFD113B1CDD}" name="Columna8" headerRowDxfId="9" dataDxfId="8">
      <calculatedColumnFormula>Hoja1!#REF!/1000</calculatedColumnFormula>
    </tableColumn>
    <tableColumn id="9" xr3:uid="{27D5E77C-3030-4C14-B6A0-7C5B817829FA}" name="Columna9" headerRowDxfId="7" dataDxfId="6" dataCellStyle="20% - Énfasis1"/>
    <tableColumn id="11" xr3:uid="{1451D60D-EE96-4A06-B9B5-BD7EFF92CC75}" name="Columna11" headerRowDxfId="5" dataDxfId="4"/>
    <tableColumn id="12" xr3:uid="{810800E7-A807-4069-8B9A-3287B0E0B057}" name="Columna12" headerRowDxfId="3" dataDxfId="2">
      <calculatedColumnFormula>Hoja1!#REF!/1000</calculatedColumnFormula>
    </tableColumn>
    <tableColumn id="13" xr3:uid="{7472253B-116C-44DB-B798-509FB3528E96}" name="Columna13" headerRowDxfId="1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5"/>
  <sheetViews>
    <sheetView tabSelected="1" topLeftCell="A19" workbookViewId="0">
      <selection activeCell="N39" sqref="N39"/>
    </sheetView>
  </sheetViews>
  <sheetFormatPr baseColWidth="10" defaultRowHeight="15" x14ac:dyDescent="0.25"/>
  <cols>
    <col min="1" max="1" width="19" style="1" customWidth="1"/>
    <col min="2" max="8" width="10.7109375" style="1" customWidth="1"/>
    <col min="9" max="10" width="11.42578125" style="1" customWidth="1"/>
    <col min="11" max="13" width="10.7109375" style="1" customWidth="1"/>
    <col min="14" max="16384" width="11.42578125" style="1"/>
  </cols>
  <sheetData>
    <row r="1" spans="1:10" s="13" customFormat="1" x14ac:dyDescent="0.25">
      <c r="A1" s="12" t="s">
        <v>21</v>
      </c>
      <c r="B1" s="12"/>
      <c r="C1" s="12"/>
      <c r="D1" s="12"/>
      <c r="E1" s="12"/>
      <c r="F1" s="12"/>
      <c r="G1" s="12"/>
      <c r="H1" s="12"/>
      <c r="I1" s="12"/>
      <c r="J1" s="12"/>
    </row>
    <row r="3" spans="1:10" x14ac:dyDescent="0.25">
      <c r="A3" s="2" t="s">
        <v>18</v>
      </c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2" t="s">
        <v>22</v>
      </c>
      <c r="B4" s="2"/>
      <c r="C4" s="2"/>
      <c r="D4" s="2"/>
      <c r="E4" s="2"/>
      <c r="F4" s="2"/>
      <c r="G4" s="2"/>
      <c r="H4" s="2"/>
      <c r="I4" s="2"/>
      <c r="J4" s="2"/>
    </row>
    <row r="5" spans="1:10" x14ac:dyDescent="0.25">
      <c r="A5" s="2" t="s">
        <v>19</v>
      </c>
      <c r="B5" s="2"/>
      <c r="C5" s="2"/>
      <c r="D5" s="2"/>
      <c r="E5" s="2"/>
      <c r="F5" s="2"/>
      <c r="G5" s="2"/>
      <c r="H5" s="2"/>
      <c r="I5" s="2"/>
      <c r="J5" s="2"/>
    </row>
    <row r="6" spans="1:10" x14ac:dyDescent="0.25">
      <c r="C6" s="105" t="s">
        <v>75</v>
      </c>
    </row>
    <row r="7" spans="1:10" ht="38.25" customHeight="1" x14ac:dyDescent="0.25">
      <c r="B7" s="118" t="s">
        <v>0</v>
      </c>
      <c r="C7" s="118"/>
      <c r="D7" s="118"/>
      <c r="E7" s="118" t="s">
        <v>1</v>
      </c>
      <c r="F7" s="118"/>
      <c r="G7" s="118"/>
      <c r="H7" s="118" t="s">
        <v>2</v>
      </c>
      <c r="I7" s="118"/>
      <c r="J7" s="118"/>
    </row>
    <row r="8" spans="1:10" ht="17.100000000000001" customHeight="1" x14ac:dyDescent="0.25">
      <c r="B8" s="117">
        <v>2020</v>
      </c>
      <c r="C8" s="117">
        <v>2021</v>
      </c>
      <c r="D8" s="23" t="s">
        <v>20</v>
      </c>
      <c r="E8" s="117">
        <v>2020</v>
      </c>
      <c r="F8" s="117">
        <v>2021</v>
      </c>
      <c r="G8" s="23" t="s">
        <v>20</v>
      </c>
      <c r="H8" s="117">
        <v>2020</v>
      </c>
      <c r="I8" s="117">
        <v>2021</v>
      </c>
      <c r="J8" s="3" t="s">
        <v>20</v>
      </c>
    </row>
    <row r="9" spans="1:10" ht="17.100000000000001" customHeight="1" x14ac:dyDescent="0.25">
      <c r="B9" s="117"/>
      <c r="C9" s="117"/>
      <c r="D9" s="23" t="s">
        <v>23</v>
      </c>
      <c r="E9" s="117"/>
      <c r="F9" s="117"/>
      <c r="G9" s="23" t="s">
        <v>23</v>
      </c>
      <c r="H9" s="117"/>
      <c r="I9" s="117"/>
      <c r="J9" s="3" t="s">
        <v>23</v>
      </c>
    </row>
    <row r="10" spans="1:10" ht="17.100000000000001" customHeight="1" x14ac:dyDescent="0.25">
      <c r="A10" s="1" t="s">
        <v>3</v>
      </c>
      <c r="B10" s="4">
        <v>1.78</v>
      </c>
      <c r="C10" s="104">
        <v>1.61</v>
      </c>
      <c r="D10" s="5">
        <v>-9.6</v>
      </c>
      <c r="E10" s="4">
        <v>8.0299999999999994</v>
      </c>
      <c r="F10" s="4">
        <v>10.44</v>
      </c>
      <c r="G10" s="5">
        <v>30</v>
      </c>
      <c r="H10" s="4">
        <v>20.5</v>
      </c>
      <c r="I10" s="4">
        <v>22.59</v>
      </c>
      <c r="J10" s="5">
        <v>10.199999999999999</v>
      </c>
    </row>
    <row r="11" spans="1:10" ht="17.100000000000001" customHeight="1" x14ac:dyDescent="0.25">
      <c r="A11" s="1" t="s">
        <v>4</v>
      </c>
      <c r="B11" s="4">
        <v>6.21</v>
      </c>
      <c r="C11" s="104">
        <v>6.03</v>
      </c>
      <c r="D11" s="5">
        <v>-2.9</v>
      </c>
      <c r="E11" s="4">
        <v>6.84</v>
      </c>
      <c r="F11" s="4">
        <v>16.940000000000001</v>
      </c>
      <c r="G11" s="5">
        <v>147.80000000000001</v>
      </c>
      <c r="H11" s="4">
        <v>38.549999999999997</v>
      </c>
      <c r="I11" s="4">
        <v>42.99</v>
      </c>
      <c r="J11" s="5">
        <v>11.5</v>
      </c>
    </row>
    <row r="12" spans="1:10" ht="17.100000000000001" customHeight="1" x14ac:dyDescent="0.25">
      <c r="A12" s="1" t="s">
        <v>5</v>
      </c>
      <c r="B12" s="4">
        <v>0</v>
      </c>
      <c r="C12" s="104">
        <v>0</v>
      </c>
      <c r="D12" s="5">
        <v>0</v>
      </c>
      <c r="E12" s="4">
        <v>17.940000000000001</v>
      </c>
      <c r="F12" s="4">
        <v>20.14</v>
      </c>
      <c r="G12" s="5">
        <v>12.3</v>
      </c>
      <c r="H12" s="4">
        <v>29.59</v>
      </c>
      <c r="I12" s="4">
        <v>31.43</v>
      </c>
      <c r="J12" s="5">
        <v>6.2</v>
      </c>
    </row>
    <row r="13" spans="1:10" ht="17.100000000000001" customHeight="1" x14ac:dyDescent="0.25">
      <c r="A13" s="1" t="s">
        <v>6</v>
      </c>
      <c r="B13" s="4">
        <v>2.77</v>
      </c>
      <c r="C13" s="104">
        <v>3.32</v>
      </c>
      <c r="D13" s="5">
        <v>19.899999999999999</v>
      </c>
      <c r="E13" s="4">
        <v>12.72</v>
      </c>
      <c r="F13" s="4">
        <v>14.79</v>
      </c>
      <c r="G13" s="5">
        <v>16.3</v>
      </c>
      <c r="H13" s="4">
        <v>21.31</v>
      </c>
      <c r="I13" s="4">
        <v>22.51</v>
      </c>
      <c r="J13" s="5">
        <v>5.6</v>
      </c>
    </row>
    <row r="14" spans="1:10" ht="17.100000000000001" customHeight="1" x14ac:dyDescent="0.25">
      <c r="A14" s="1" t="s">
        <v>7</v>
      </c>
      <c r="B14" s="4">
        <v>0</v>
      </c>
      <c r="C14" s="104">
        <v>0</v>
      </c>
      <c r="D14" s="5">
        <v>0</v>
      </c>
      <c r="E14" s="4">
        <v>9.4600000000000009</v>
      </c>
      <c r="F14" s="4">
        <v>12.81</v>
      </c>
      <c r="G14" s="5">
        <v>35.4</v>
      </c>
      <c r="H14" s="4">
        <v>33.93</v>
      </c>
      <c r="I14" s="4">
        <v>38.409999999999997</v>
      </c>
      <c r="J14" s="5">
        <v>13.2</v>
      </c>
    </row>
    <row r="15" spans="1:10" ht="17.100000000000001" customHeight="1" x14ac:dyDescent="0.25">
      <c r="A15" s="1" t="s">
        <v>8</v>
      </c>
      <c r="B15" s="4">
        <v>2.11</v>
      </c>
      <c r="C15" s="104">
        <v>2.1</v>
      </c>
      <c r="D15" s="5">
        <v>-0.4</v>
      </c>
      <c r="E15" s="4">
        <v>3.21</v>
      </c>
      <c r="F15" s="4">
        <v>7.41</v>
      </c>
      <c r="G15" s="5">
        <v>130.69999999999999</v>
      </c>
      <c r="H15" s="4">
        <v>28.71</v>
      </c>
      <c r="I15" s="4">
        <v>31.17</v>
      </c>
      <c r="J15" s="5">
        <v>8.6</v>
      </c>
    </row>
    <row r="16" spans="1:10" ht="17.100000000000001" customHeight="1" x14ac:dyDescent="0.25">
      <c r="A16" s="1" t="s">
        <v>9</v>
      </c>
      <c r="B16" s="4">
        <v>0.6</v>
      </c>
      <c r="C16" s="104">
        <v>0.6</v>
      </c>
      <c r="D16" s="5">
        <v>0</v>
      </c>
      <c r="E16" s="4">
        <v>6.88</v>
      </c>
      <c r="F16" s="4">
        <v>7.38</v>
      </c>
      <c r="G16" s="5">
        <v>7.2</v>
      </c>
      <c r="H16" s="4">
        <v>17.63</v>
      </c>
      <c r="I16" s="4">
        <v>18.98</v>
      </c>
      <c r="J16" s="5">
        <v>7.6</v>
      </c>
    </row>
    <row r="17" spans="1:13" ht="17.100000000000001" customHeight="1" x14ac:dyDescent="0.25">
      <c r="A17" s="1" t="s">
        <v>10</v>
      </c>
      <c r="B17" s="4">
        <v>2.16</v>
      </c>
      <c r="C17" s="104">
        <v>1.6</v>
      </c>
      <c r="D17" s="5">
        <v>-26.2</v>
      </c>
      <c r="E17" s="4">
        <v>8.09</v>
      </c>
      <c r="F17" s="4">
        <v>12.29</v>
      </c>
      <c r="G17" s="5">
        <v>51.9</v>
      </c>
      <c r="H17" s="4">
        <v>39.200000000000003</v>
      </c>
      <c r="I17" s="4">
        <v>41.65</v>
      </c>
      <c r="J17" s="5">
        <v>6.3</v>
      </c>
    </row>
    <row r="18" spans="1:13" ht="17.100000000000001" customHeight="1" x14ac:dyDescent="0.25">
      <c r="A18" s="1" t="s">
        <v>11</v>
      </c>
      <c r="B18" s="4">
        <v>0.06</v>
      </c>
      <c r="C18" s="104">
        <v>0.13</v>
      </c>
      <c r="D18" s="5">
        <v>120</v>
      </c>
      <c r="E18" s="4">
        <v>2.57</v>
      </c>
      <c r="F18" s="4">
        <v>3.37</v>
      </c>
      <c r="G18" s="5">
        <v>31.4</v>
      </c>
      <c r="H18" s="4">
        <v>17.350000000000001</v>
      </c>
      <c r="I18" s="4">
        <v>17.89</v>
      </c>
      <c r="J18" s="5">
        <v>3.1</v>
      </c>
    </row>
    <row r="19" spans="1:13" ht="17.100000000000001" customHeight="1" x14ac:dyDescent="0.25">
      <c r="A19" s="17" t="s">
        <v>12</v>
      </c>
      <c r="B19" s="19">
        <v>15.7</v>
      </c>
      <c r="C19" s="19">
        <v>15.39</v>
      </c>
      <c r="D19" s="20">
        <v>-1.9</v>
      </c>
      <c r="E19" s="19">
        <v>75.75</v>
      </c>
      <c r="F19" s="19">
        <v>105.58</v>
      </c>
      <c r="G19" s="20">
        <v>39.4</v>
      </c>
      <c r="H19" s="19">
        <v>246.79</v>
      </c>
      <c r="I19" s="19">
        <v>267.63</v>
      </c>
      <c r="J19" s="20">
        <v>8.4</v>
      </c>
    </row>
    <row r="20" spans="1:13" ht="17.100000000000001" customHeight="1" x14ac:dyDescent="0.25">
      <c r="A20" s="21" t="s">
        <v>17</v>
      </c>
      <c r="B20" s="22">
        <v>2</v>
      </c>
      <c r="C20" s="22">
        <v>1.8</v>
      </c>
      <c r="D20" s="107" t="s">
        <v>75</v>
      </c>
      <c r="E20" s="22">
        <v>9.6999999999999993</v>
      </c>
      <c r="F20" s="22">
        <v>12.7</v>
      </c>
      <c r="G20" s="107" t="s">
        <v>75</v>
      </c>
      <c r="H20" s="22">
        <v>31.5</v>
      </c>
      <c r="I20" s="22">
        <v>32.200000000000003</v>
      </c>
      <c r="J20" s="107" t="s">
        <v>75</v>
      </c>
    </row>
    <row r="21" spans="1:13" ht="35.25" customHeight="1" x14ac:dyDescent="0.25">
      <c r="A21" s="120"/>
      <c r="B21" s="118" t="s">
        <v>13</v>
      </c>
      <c r="C21" s="118"/>
      <c r="D21" s="118"/>
      <c r="E21" s="118" t="s">
        <v>14</v>
      </c>
      <c r="F21" s="118"/>
      <c r="G21" s="118"/>
      <c r="H21" s="118" t="s">
        <v>15</v>
      </c>
      <c r="I21" s="118"/>
      <c r="J21" s="118"/>
      <c r="K21" s="118" t="s">
        <v>16</v>
      </c>
      <c r="L21" s="118"/>
      <c r="M21" s="118"/>
    </row>
    <row r="22" spans="1:13" ht="17.100000000000001" customHeight="1" x14ac:dyDescent="0.25">
      <c r="A22" s="120"/>
      <c r="B22" s="121">
        <v>2020</v>
      </c>
      <c r="C22" s="121">
        <v>2021</v>
      </c>
      <c r="D22" s="24" t="s">
        <v>20</v>
      </c>
      <c r="E22" s="121">
        <v>2020</v>
      </c>
      <c r="F22" s="121">
        <v>2021</v>
      </c>
      <c r="G22" s="24" t="s">
        <v>20</v>
      </c>
      <c r="H22" s="121">
        <v>2020</v>
      </c>
      <c r="I22" s="110">
        <v>2021</v>
      </c>
      <c r="J22" s="24" t="s">
        <v>20</v>
      </c>
      <c r="K22" s="121">
        <v>2020</v>
      </c>
      <c r="L22" s="121">
        <v>2021</v>
      </c>
      <c r="M22" s="24" t="s">
        <v>20</v>
      </c>
    </row>
    <row r="23" spans="1:13" ht="17.100000000000001" customHeight="1" x14ac:dyDescent="0.25">
      <c r="A23" s="6"/>
      <c r="B23" s="121"/>
      <c r="C23" s="121"/>
      <c r="D23" s="24" t="s">
        <v>23</v>
      </c>
      <c r="E23" s="121"/>
      <c r="F23" s="121"/>
      <c r="G23" s="24" t="s">
        <v>23</v>
      </c>
      <c r="H23" s="121"/>
      <c r="I23" s="110"/>
      <c r="J23" s="24" t="s">
        <v>23</v>
      </c>
      <c r="K23" s="121"/>
      <c r="L23" s="121"/>
      <c r="M23" s="24" t="s">
        <v>23</v>
      </c>
    </row>
    <row r="24" spans="1:13" ht="17.100000000000001" customHeight="1" x14ac:dyDescent="0.25">
      <c r="A24" s="7" t="s">
        <v>3</v>
      </c>
      <c r="B24" s="8">
        <v>4.66</v>
      </c>
      <c r="C24" s="8">
        <v>4.4400000000000004</v>
      </c>
      <c r="D24" s="5">
        <v>-4.8</v>
      </c>
      <c r="E24" s="8">
        <v>8.61</v>
      </c>
      <c r="F24" s="8">
        <v>10.8</v>
      </c>
      <c r="G24" s="5">
        <v>25.6</v>
      </c>
      <c r="H24" s="8">
        <v>15.06</v>
      </c>
      <c r="I24" s="8">
        <v>16.010000000000002</v>
      </c>
      <c r="J24" s="9">
        <v>6.3</v>
      </c>
      <c r="K24" s="10">
        <v>58.64</v>
      </c>
      <c r="L24" s="8">
        <v>65.89</v>
      </c>
      <c r="M24" s="9">
        <v>12.4</v>
      </c>
    </row>
    <row r="25" spans="1:13" ht="17.100000000000001" customHeight="1" x14ac:dyDescent="0.25">
      <c r="A25" s="7" t="s">
        <v>4</v>
      </c>
      <c r="B25" s="8">
        <v>12.12</v>
      </c>
      <c r="C25" s="8">
        <v>12.99</v>
      </c>
      <c r="D25" s="5">
        <v>7.1</v>
      </c>
      <c r="E25" s="8">
        <v>18.93</v>
      </c>
      <c r="F25" s="8">
        <v>19.57</v>
      </c>
      <c r="G25" s="5">
        <v>3.4</v>
      </c>
      <c r="H25" s="8">
        <v>33.08</v>
      </c>
      <c r="I25" s="8">
        <v>24.51</v>
      </c>
      <c r="J25" s="9">
        <v>-25.9</v>
      </c>
      <c r="K25" s="9">
        <v>115.74</v>
      </c>
      <c r="L25" s="8">
        <v>123.03</v>
      </c>
      <c r="M25" s="9">
        <v>6.3</v>
      </c>
    </row>
    <row r="26" spans="1:13" ht="17.100000000000001" customHeight="1" x14ac:dyDescent="0.25">
      <c r="A26" s="7" t="s">
        <v>5</v>
      </c>
      <c r="B26" s="8">
        <v>17.38</v>
      </c>
      <c r="C26" s="8">
        <v>17.670000000000002</v>
      </c>
      <c r="D26" s="5">
        <v>1.7</v>
      </c>
      <c r="E26" s="8">
        <v>46.73</v>
      </c>
      <c r="F26" s="8">
        <v>45.11</v>
      </c>
      <c r="G26" s="5">
        <v>-3.5</v>
      </c>
      <c r="H26" s="8">
        <v>25.19</v>
      </c>
      <c r="I26" s="8">
        <v>29.72</v>
      </c>
      <c r="J26" s="9">
        <v>17.899999999999999</v>
      </c>
      <c r="K26" s="11">
        <v>136.84</v>
      </c>
      <c r="L26" s="8">
        <v>144.07</v>
      </c>
      <c r="M26" s="9">
        <v>5.3</v>
      </c>
    </row>
    <row r="27" spans="1:13" ht="17.100000000000001" customHeight="1" x14ac:dyDescent="0.25">
      <c r="A27" s="7" t="s">
        <v>6</v>
      </c>
      <c r="B27" s="8">
        <v>10.5</v>
      </c>
      <c r="C27" s="8">
        <v>9.76</v>
      </c>
      <c r="D27" s="5">
        <v>-7.1</v>
      </c>
      <c r="E27" s="8">
        <v>10.02</v>
      </c>
      <c r="F27" s="8">
        <v>10.87</v>
      </c>
      <c r="G27" s="5">
        <v>8.4</v>
      </c>
      <c r="H27" s="8">
        <v>12.49</v>
      </c>
      <c r="I27" s="8">
        <v>11.82</v>
      </c>
      <c r="J27" s="9">
        <v>-5.4</v>
      </c>
      <c r="K27" s="9">
        <v>69.81</v>
      </c>
      <c r="L27" s="8">
        <v>73.069999999999993</v>
      </c>
      <c r="M27" s="9">
        <v>4.7</v>
      </c>
    </row>
    <row r="28" spans="1:13" ht="17.100000000000001" customHeight="1" x14ac:dyDescent="0.25">
      <c r="A28" s="7" t="s">
        <v>7</v>
      </c>
      <c r="B28" s="8">
        <v>7.45</v>
      </c>
      <c r="C28" s="8">
        <v>7.86</v>
      </c>
      <c r="D28" s="5">
        <v>5.4</v>
      </c>
      <c r="E28" s="8">
        <v>33.04</v>
      </c>
      <c r="F28" s="8">
        <v>27.51</v>
      </c>
      <c r="G28" s="5">
        <v>-16.7</v>
      </c>
      <c r="H28" s="8">
        <v>32.659999999999997</v>
      </c>
      <c r="I28" s="8">
        <v>34.89</v>
      </c>
      <c r="J28" s="9">
        <v>6.8</v>
      </c>
      <c r="K28" s="11">
        <v>116.55</v>
      </c>
      <c r="L28" s="8">
        <v>121.48</v>
      </c>
      <c r="M28" s="9">
        <v>4.2</v>
      </c>
    </row>
    <row r="29" spans="1:13" ht="17.100000000000001" customHeight="1" x14ac:dyDescent="0.25">
      <c r="A29" s="7" t="s">
        <v>8</v>
      </c>
      <c r="B29" s="8">
        <v>5.72</v>
      </c>
      <c r="C29" s="8">
        <v>6.02</v>
      </c>
      <c r="D29" s="5">
        <v>5.2</v>
      </c>
      <c r="E29" s="8">
        <v>10.26</v>
      </c>
      <c r="F29" s="8">
        <v>9.4700000000000006</v>
      </c>
      <c r="G29" s="5">
        <v>-7.7</v>
      </c>
      <c r="H29" s="8">
        <v>10.48</v>
      </c>
      <c r="I29" s="8">
        <v>10.98</v>
      </c>
      <c r="J29" s="9">
        <v>4.7</v>
      </c>
      <c r="K29" s="9">
        <v>60.5</v>
      </c>
      <c r="L29" s="8">
        <v>67.16</v>
      </c>
      <c r="M29" s="9">
        <v>11</v>
      </c>
    </row>
    <row r="30" spans="1:13" ht="17.100000000000001" customHeight="1" x14ac:dyDescent="0.25">
      <c r="A30" s="7" t="s">
        <v>9</v>
      </c>
      <c r="B30" s="8">
        <v>3.04</v>
      </c>
      <c r="C30" s="8">
        <v>3.37</v>
      </c>
      <c r="D30" s="5">
        <v>11</v>
      </c>
      <c r="E30" s="8">
        <v>17.420000000000002</v>
      </c>
      <c r="F30" s="8">
        <v>16.82</v>
      </c>
      <c r="G30" s="5">
        <v>-3.4</v>
      </c>
      <c r="H30" s="8">
        <v>8.42</v>
      </c>
      <c r="I30" s="8">
        <v>8.5399999999999991</v>
      </c>
      <c r="J30" s="9">
        <v>1.4</v>
      </c>
      <c r="K30" s="11">
        <v>53.99</v>
      </c>
      <c r="L30" s="8">
        <v>55.68</v>
      </c>
      <c r="M30" s="9">
        <v>3.1</v>
      </c>
    </row>
    <row r="31" spans="1:13" ht="17.100000000000001" customHeight="1" x14ac:dyDescent="0.25">
      <c r="A31" s="7" t="s">
        <v>10</v>
      </c>
      <c r="B31" s="8">
        <v>5.86</v>
      </c>
      <c r="C31" s="8">
        <v>5.93</v>
      </c>
      <c r="D31" s="5">
        <v>1.2</v>
      </c>
      <c r="E31" s="8">
        <v>13.82</v>
      </c>
      <c r="F31" s="8">
        <v>14.44</v>
      </c>
      <c r="G31" s="5">
        <v>4.5</v>
      </c>
      <c r="H31" s="8">
        <v>39.08</v>
      </c>
      <c r="I31" s="8">
        <v>39.92</v>
      </c>
      <c r="J31" s="9">
        <v>2.1</v>
      </c>
      <c r="K31" s="9">
        <v>108.22</v>
      </c>
      <c r="L31" s="8">
        <v>115.83</v>
      </c>
      <c r="M31" s="9">
        <v>7</v>
      </c>
    </row>
    <row r="32" spans="1:13" ht="17.100000000000001" customHeight="1" x14ac:dyDescent="0.25">
      <c r="A32" s="7" t="s">
        <v>11</v>
      </c>
      <c r="B32" s="8">
        <v>5.48</v>
      </c>
      <c r="C32" s="8">
        <v>5.31</v>
      </c>
      <c r="D32" s="5">
        <v>-3.3</v>
      </c>
      <c r="E32" s="8">
        <v>19.38</v>
      </c>
      <c r="F32" s="8">
        <v>18.670000000000002</v>
      </c>
      <c r="G32" s="5">
        <v>-3.6</v>
      </c>
      <c r="H32" s="8">
        <v>18.71</v>
      </c>
      <c r="I32" s="8">
        <v>20.22</v>
      </c>
      <c r="J32" s="9">
        <v>8.1</v>
      </c>
      <c r="K32" s="11">
        <v>63.55</v>
      </c>
      <c r="L32" s="8">
        <v>65.59</v>
      </c>
      <c r="M32" s="9">
        <v>3.2</v>
      </c>
    </row>
    <row r="33" spans="1:13" ht="17.100000000000001" customHeight="1" x14ac:dyDescent="0.25">
      <c r="A33" s="14" t="s">
        <v>12</v>
      </c>
      <c r="B33" s="15">
        <v>72.23</v>
      </c>
      <c r="C33" s="15">
        <v>73.34</v>
      </c>
      <c r="D33" s="20">
        <v>1.5</v>
      </c>
      <c r="E33" s="15">
        <v>178.2</v>
      </c>
      <c r="F33" s="15">
        <v>173.27</v>
      </c>
      <c r="G33" s="20">
        <v>-2.8</v>
      </c>
      <c r="H33" s="15">
        <v>195.18</v>
      </c>
      <c r="I33" s="15">
        <v>196.59</v>
      </c>
      <c r="J33" s="16">
        <v>0.7</v>
      </c>
      <c r="K33" s="16">
        <v>783.85</v>
      </c>
      <c r="L33" s="15">
        <v>831.8</v>
      </c>
      <c r="M33" s="16">
        <v>6.1</v>
      </c>
    </row>
    <row r="34" spans="1:13" ht="17.100000000000001" customHeight="1" x14ac:dyDescent="0.25">
      <c r="A34" s="17" t="s">
        <v>17</v>
      </c>
      <c r="B34" s="18">
        <v>9.1999999999999993</v>
      </c>
      <c r="C34" s="18">
        <v>8.8000000000000007</v>
      </c>
      <c r="D34" s="107" t="s">
        <v>75</v>
      </c>
      <c r="E34" s="18">
        <v>22.7</v>
      </c>
      <c r="F34" s="18">
        <v>20.8</v>
      </c>
      <c r="G34" s="107" t="s">
        <v>75</v>
      </c>
      <c r="H34" s="18">
        <v>24.9</v>
      </c>
      <c r="I34" s="18">
        <v>23.6</v>
      </c>
      <c r="J34" s="111" t="s">
        <v>75</v>
      </c>
      <c r="K34" s="106">
        <v>100</v>
      </c>
      <c r="L34" s="18">
        <v>100</v>
      </c>
      <c r="M34" s="111" t="s">
        <v>75</v>
      </c>
    </row>
    <row r="35" spans="1:13" ht="18.75" customHeight="1" x14ac:dyDescent="0.25">
      <c r="A35" s="119" t="s">
        <v>24</v>
      </c>
      <c r="B35" s="119"/>
      <c r="C35" s="119"/>
      <c r="D35" s="119"/>
      <c r="E35" s="119"/>
      <c r="F35" s="119"/>
      <c r="G35" s="119"/>
      <c r="H35" s="119"/>
      <c r="I35" s="119"/>
      <c r="J35" s="119"/>
    </row>
  </sheetData>
  <mergeCells count="22">
    <mergeCell ref="H7:J7"/>
    <mergeCell ref="E7:G7"/>
    <mergeCell ref="B7:D7"/>
    <mergeCell ref="A35:J35"/>
    <mergeCell ref="K21:M21"/>
    <mergeCell ref="A21:A22"/>
    <mergeCell ref="B21:D21"/>
    <mergeCell ref="E21:G21"/>
    <mergeCell ref="H21:J21"/>
    <mergeCell ref="B22:B23"/>
    <mergeCell ref="C22:C23"/>
    <mergeCell ref="E22:E23"/>
    <mergeCell ref="F22:F23"/>
    <mergeCell ref="H22:H23"/>
    <mergeCell ref="L22:L23"/>
    <mergeCell ref="K22:K23"/>
    <mergeCell ref="I8:I9"/>
    <mergeCell ref="B8:B9"/>
    <mergeCell ref="C8:C9"/>
    <mergeCell ref="E8:E9"/>
    <mergeCell ref="F8:F9"/>
    <mergeCell ref="H8:H9"/>
  </mergeCells>
  <pageMargins left="0.4" right="0.15748031496062992" top="0.74803149606299213" bottom="0.43307086614173229" header="0.31496062992125984" footer="0.31496062992125984"/>
  <pageSetup paperSize="9" scale="66" orientation="landscape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15E7D-0BF7-46D6-8D04-BD1C78120345}">
  <dimension ref="A1:M16"/>
  <sheetViews>
    <sheetView workbookViewId="0">
      <selection activeCell="C47" sqref="C47"/>
    </sheetView>
  </sheetViews>
  <sheetFormatPr baseColWidth="10" defaultRowHeight="12" customHeight="1" x14ac:dyDescent="0.2"/>
  <cols>
    <col min="1" max="1" width="5" style="100" customWidth="1"/>
    <col min="2" max="2" width="6" style="101" customWidth="1"/>
    <col min="3" max="3" width="5.5703125" style="102" customWidth="1"/>
    <col min="4" max="4" width="21.5703125" style="70" customWidth="1"/>
    <col min="5" max="5" width="8.5703125" style="60" customWidth="1"/>
    <col min="6" max="6" width="6.28515625" style="103" bestFit="1" customWidth="1"/>
    <col min="7" max="7" width="12.7109375" style="70" customWidth="1"/>
    <col min="8" max="8" width="13.7109375" style="70" customWidth="1"/>
    <col min="9" max="11" width="12.7109375" style="70" customWidth="1"/>
    <col min="12" max="12" width="15.5703125" style="70" customWidth="1"/>
    <col min="13" max="13" width="12.7109375" style="70" customWidth="1"/>
    <col min="14" max="236" width="11.42578125" style="70"/>
    <col min="237" max="237" width="5" style="70" customWidth="1"/>
    <col min="238" max="238" width="6" style="70" customWidth="1"/>
    <col min="239" max="239" width="5.5703125" style="70" customWidth="1"/>
    <col min="240" max="240" width="21.5703125" style="70" customWidth="1"/>
    <col min="241" max="241" width="8.5703125" style="70" customWidth="1"/>
    <col min="242" max="242" width="6.28515625" style="70" bestFit="1" customWidth="1"/>
    <col min="243" max="244" width="12.7109375" style="70" customWidth="1"/>
    <col min="245" max="245" width="18" style="70" customWidth="1"/>
    <col min="246" max="251" width="12.7109375" style="70" customWidth="1"/>
    <col min="252" max="252" width="17.140625" style="70" customWidth="1"/>
    <col min="253" max="260" width="12.7109375" style="70" customWidth="1"/>
    <col min="261" max="261" width="15.42578125" style="70" customWidth="1"/>
    <col min="262" max="263" width="12.7109375" style="70" customWidth="1"/>
    <col min="264" max="264" width="13.7109375" style="70" customWidth="1"/>
    <col min="265" max="267" width="12.7109375" style="70" customWidth="1"/>
    <col min="268" max="268" width="15.5703125" style="70" customWidth="1"/>
    <col min="269" max="269" width="12.7109375" style="70" customWidth="1"/>
    <col min="270" max="492" width="11.42578125" style="70"/>
    <col min="493" max="493" width="5" style="70" customWidth="1"/>
    <col min="494" max="494" width="6" style="70" customWidth="1"/>
    <col min="495" max="495" width="5.5703125" style="70" customWidth="1"/>
    <col min="496" max="496" width="21.5703125" style="70" customWidth="1"/>
    <col min="497" max="497" width="8.5703125" style="70" customWidth="1"/>
    <col min="498" max="498" width="6.28515625" style="70" bestFit="1" customWidth="1"/>
    <col min="499" max="500" width="12.7109375" style="70" customWidth="1"/>
    <col min="501" max="501" width="18" style="70" customWidth="1"/>
    <col min="502" max="507" width="12.7109375" style="70" customWidth="1"/>
    <col min="508" max="508" width="17.140625" style="70" customWidth="1"/>
    <col min="509" max="516" width="12.7109375" style="70" customWidth="1"/>
    <col min="517" max="517" width="15.42578125" style="70" customWidth="1"/>
    <col min="518" max="519" width="12.7109375" style="70" customWidth="1"/>
    <col min="520" max="520" width="13.7109375" style="70" customWidth="1"/>
    <col min="521" max="523" width="12.7109375" style="70" customWidth="1"/>
    <col min="524" max="524" width="15.5703125" style="70" customWidth="1"/>
    <col min="525" max="525" width="12.7109375" style="70" customWidth="1"/>
    <col min="526" max="748" width="11.42578125" style="70"/>
    <col min="749" max="749" width="5" style="70" customWidth="1"/>
    <col min="750" max="750" width="6" style="70" customWidth="1"/>
    <col min="751" max="751" width="5.5703125" style="70" customWidth="1"/>
    <col min="752" max="752" width="21.5703125" style="70" customWidth="1"/>
    <col min="753" max="753" width="8.5703125" style="70" customWidth="1"/>
    <col min="754" max="754" width="6.28515625" style="70" bestFit="1" customWidth="1"/>
    <col min="755" max="756" width="12.7109375" style="70" customWidth="1"/>
    <col min="757" max="757" width="18" style="70" customWidth="1"/>
    <col min="758" max="763" width="12.7109375" style="70" customWidth="1"/>
    <col min="764" max="764" width="17.140625" style="70" customWidth="1"/>
    <col min="765" max="772" width="12.7109375" style="70" customWidth="1"/>
    <col min="773" max="773" width="15.42578125" style="70" customWidth="1"/>
    <col min="774" max="775" width="12.7109375" style="70" customWidth="1"/>
    <col min="776" max="776" width="13.7109375" style="70" customWidth="1"/>
    <col min="777" max="779" width="12.7109375" style="70" customWidth="1"/>
    <col min="780" max="780" width="15.5703125" style="70" customWidth="1"/>
    <col min="781" max="781" width="12.7109375" style="70" customWidth="1"/>
    <col min="782" max="1004" width="11.42578125" style="70"/>
    <col min="1005" max="1005" width="5" style="70" customWidth="1"/>
    <col min="1006" max="1006" width="6" style="70" customWidth="1"/>
    <col min="1007" max="1007" width="5.5703125" style="70" customWidth="1"/>
    <col min="1008" max="1008" width="21.5703125" style="70" customWidth="1"/>
    <col min="1009" max="1009" width="8.5703125" style="70" customWidth="1"/>
    <col min="1010" max="1010" width="6.28515625" style="70" bestFit="1" customWidth="1"/>
    <col min="1011" max="1012" width="12.7109375" style="70" customWidth="1"/>
    <col min="1013" max="1013" width="18" style="70" customWidth="1"/>
    <col min="1014" max="1019" width="12.7109375" style="70" customWidth="1"/>
    <col min="1020" max="1020" width="17.140625" style="70" customWidth="1"/>
    <col min="1021" max="1028" width="12.7109375" style="70" customWidth="1"/>
    <col min="1029" max="1029" width="15.42578125" style="70" customWidth="1"/>
    <col min="1030" max="1031" width="12.7109375" style="70" customWidth="1"/>
    <col min="1032" max="1032" width="13.7109375" style="70" customWidth="1"/>
    <col min="1033" max="1035" width="12.7109375" style="70" customWidth="1"/>
    <col min="1036" max="1036" width="15.5703125" style="70" customWidth="1"/>
    <col min="1037" max="1037" width="12.7109375" style="70" customWidth="1"/>
    <col min="1038" max="1260" width="11.42578125" style="70"/>
    <col min="1261" max="1261" width="5" style="70" customWidth="1"/>
    <col min="1262" max="1262" width="6" style="70" customWidth="1"/>
    <col min="1263" max="1263" width="5.5703125" style="70" customWidth="1"/>
    <col min="1264" max="1264" width="21.5703125" style="70" customWidth="1"/>
    <col min="1265" max="1265" width="8.5703125" style="70" customWidth="1"/>
    <col min="1266" max="1266" width="6.28515625" style="70" bestFit="1" customWidth="1"/>
    <col min="1267" max="1268" width="12.7109375" style="70" customWidth="1"/>
    <col min="1269" max="1269" width="18" style="70" customWidth="1"/>
    <col min="1270" max="1275" width="12.7109375" style="70" customWidth="1"/>
    <col min="1276" max="1276" width="17.140625" style="70" customWidth="1"/>
    <col min="1277" max="1284" width="12.7109375" style="70" customWidth="1"/>
    <col min="1285" max="1285" width="15.42578125" style="70" customWidth="1"/>
    <col min="1286" max="1287" width="12.7109375" style="70" customWidth="1"/>
    <col min="1288" max="1288" width="13.7109375" style="70" customWidth="1"/>
    <col min="1289" max="1291" width="12.7109375" style="70" customWidth="1"/>
    <col min="1292" max="1292" width="15.5703125" style="70" customWidth="1"/>
    <col min="1293" max="1293" width="12.7109375" style="70" customWidth="1"/>
    <col min="1294" max="1516" width="11.42578125" style="70"/>
    <col min="1517" max="1517" width="5" style="70" customWidth="1"/>
    <col min="1518" max="1518" width="6" style="70" customWidth="1"/>
    <col min="1519" max="1519" width="5.5703125" style="70" customWidth="1"/>
    <col min="1520" max="1520" width="21.5703125" style="70" customWidth="1"/>
    <col min="1521" max="1521" width="8.5703125" style="70" customWidth="1"/>
    <col min="1522" max="1522" width="6.28515625" style="70" bestFit="1" customWidth="1"/>
    <col min="1523" max="1524" width="12.7109375" style="70" customWidth="1"/>
    <col min="1525" max="1525" width="18" style="70" customWidth="1"/>
    <col min="1526" max="1531" width="12.7109375" style="70" customWidth="1"/>
    <col min="1532" max="1532" width="17.140625" style="70" customWidth="1"/>
    <col min="1533" max="1540" width="12.7109375" style="70" customWidth="1"/>
    <col min="1541" max="1541" width="15.42578125" style="70" customWidth="1"/>
    <col min="1542" max="1543" width="12.7109375" style="70" customWidth="1"/>
    <col min="1544" max="1544" width="13.7109375" style="70" customWidth="1"/>
    <col min="1545" max="1547" width="12.7109375" style="70" customWidth="1"/>
    <col min="1548" max="1548" width="15.5703125" style="70" customWidth="1"/>
    <col min="1549" max="1549" width="12.7109375" style="70" customWidth="1"/>
    <col min="1550" max="1772" width="11.42578125" style="70"/>
    <col min="1773" max="1773" width="5" style="70" customWidth="1"/>
    <col min="1774" max="1774" width="6" style="70" customWidth="1"/>
    <col min="1775" max="1775" width="5.5703125" style="70" customWidth="1"/>
    <col min="1776" max="1776" width="21.5703125" style="70" customWidth="1"/>
    <col min="1777" max="1777" width="8.5703125" style="70" customWidth="1"/>
    <col min="1778" max="1778" width="6.28515625" style="70" bestFit="1" customWidth="1"/>
    <col min="1779" max="1780" width="12.7109375" style="70" customWidth="1"/>
    <col min="1781" max="1781" width="18" style="70" customWidth="1"/>
    <col min="1782" max="1787" width="12.7109375" style="70" customWidth="1"/>
    <col min="1788" max="1788" width="17.140625" style="70" customWidth="1"/>
    <col min="1789" max="1796" width="12.7109375" style="70" customWidth="1"/>
    <col min="1797" max="1797" width="15.42578125" style="70" customWidth="1"/>
    <col min="1798" max="1799" width="12.7109375" style="70" customWidth="1"/>
    <col min="1800" max="1800" width="13.7109375" style="70" customWidth="1"/>
    <col min="1801" max="1803" width="12.7109375" style="70" customWidth="1"/>
    <col min="1804" max="1804" width="15.5703125" style="70" customWidth="1"/>
    <col min="1805" max="1805" width="12.7109375" style="70" customWidth="1"/>
    <col min="1806" max="2028" width="11.42578125" style="70"/>
    <col min="2029" max="2029" width="5" style="70" customWidth="1"/>
    <col min="2030" max="2030" width="6" style="70" customWidth="1"/>
    <col min="2031" max="2031" width="5.5703125" style="70" customWidth="1"/>
    <col min="2032" max="2032" width="21.5703125" style="70" customWidth="1"/>
    <col min="2033" max="2033" width="8.5703125" style="70" customWidth="1"/>
    <col min="2034" max="2034" width="6.28515625" style="70" bestFit="1" customWidth="1"/>
    <col min="2035" max="2036" width="12.7109375" style="70" customWidth="1"/>
    <col min="2037" max="2037" width="18" style="70" customWidth="1"/>
    <col min="2038" max="2043" width="12.7109375" style="70" customWidth="1"/>
    <col min="2044" max="2044" width="17.140625" style="70" customWidth="1"/>
    <col min="2045" max="2052" width="12.7109375" style="70" customWidth="1"/>
    <col min="2053" max="2053" width="15.42578125" style="70" customWidth="1"/>
    <col min="2054" max="2055" width="12.7109375" style="70" customWidth="1"/>
    <col min="2056" max="2056" width="13.7109375" style="70" customWidth="1"/>
    <col min="2057" max="2059" width="12.7109375" style="70" customWidth="1"/>
    <col min="2060" max="2060" width="15.5703125" style="70" customWidth="1"/>
    <col min="2061" max="2061" width="12.7109375" style="70" customWidth="1"/>
    <col min="2062" max="2284" width="11.42578125" style="70"/>
    <col min="2285" max="2285" width="5" style="70" customWidth="1"/>
    <col min="2286" max="2286" width="6" style="70" customWidth="1"/>
    <col min="2287" max="2287" width="5.5703125" style="70" customWidth="1"/>
    <col min="2288" max="2288" width="21.5703125" style="70" customWidth="1"/>
    <col min="2289" max="2289" width="8.5703125" style="70" customWidth="1"/>
    <col min="2290" max="2290" width="6.28515625" style="70" bestFit="1" customWidth="1"/>
    <col min="2291" max="2292" width="12.7109375" style="70" customWidth="1"/>
    <col min="2293" max="2293" width="18" style="70" customWidth="1"/>
    <col min="2294" max="2299" width="12.7109375" style="70" customWidth="1"/>
    <col min="2300" max="2300" width="17.140625" style="70" customWidth="1"/>
    <col min="2301" max="2308" width="12.7109375" style="70" customWidth="1"/>
    <col min="2309" max="2309" width="15.42578125" style="70" customWidth="1"/>
    <col min="2310" max="2311" width="12.7109375" style="70" customWidth="1"/>
    <col min="2312" max="2312" width="13.7109375" style="70" customWidth="1"/>
    <col min="2313" max="2315" width="12.7109375" style="70" customWidth="1"/>
    <col min="2316" max="2316" width="15.5703125" style="70" customWidth="1"/>
    <col min="2317" max="2317" width="12.7109375" style="70" customWidth="1"/>
    <col min="2318" max="2540" width="11.42578125" style="70"/>
    <col min="2541" max="2541" width="5" style="70" customWidth="1"/>
    <col min="2542" max="2542" width="6" style="70" customWidth="1"/>
    <col min="2543" max="2543" width="5.5703125" style="70" customWidth="1"/>
    <col min="2544" max="2544" width="21.5703125" style="70" customWidth="1"/>
    <col min="2545" max="2545" width="8.5703125" style="70" customWidth="1"/>
    <col min="2546" max="2546" width="6.28515625" style="70" bestFit="1" customWidth="1"/>
    <col min="2547" max="2548" width="12.7109375" style="70" customWidth="1"/>
    <col min="2549" max="2549" width="18" style="70" customWidth="1"/>
    <col min="2550" max="2555" width="12.7109375" style="70" customWidth="1"/>
    <col min="2556" max="2556" width="17.140625" style="70" customWidth="1"/>
    <col min="2557" max="2564" width="12.7109375" style="70" customWidth="1"/>
    <col min="2565" max="2565" width="15.42578125" style="70" customWidth="1"/>
    <col min="2566" max="2567" width="12.7109375" style="70" customWidth="1"/>
    <col min="2568" max="2568" width="13.7109375" style="70" customWidth="1"/>
    <col min="2569" max="2571" width="12.7109375" style="70" customWidth="1"/>
    <col min="2572" max="2572" width="15.5703125" style="70" customWidth="1"/>
    <col min="2573" max="2573" width="12.7109375" style="70" customWidth="1"/>
    <col min="2574" max="2796" width="11.42578125" style="70"/>
    <col min="2797" max="2797" width="5" style="70" customWidth="1"/>
    <col min="2798" max="2798" width="6" style="70" customWidth="1"/>
    <col min="2799" max="2799" width="5.5703125" style="70" customWidth="1"/>
    <col min="2800" max="2800" width="21.5703125" style="70" customWidth="1"/>
    <col min="2801" max="2801" width="8.5703125" style="70" customWidth="1"/>
    <col min="2802" max="2802" width="6.28515625" style="70" bestFit="1" customWidth="1"/>
    <col min="2803" max="2804" width="12.7109375" style="70" customWidth="1"/>
    <col min="2805" max="2805" width="18" style="70" customWidth="1"/>
    <col min="2806" max="2811" width="12.7109375" style="70" customWidth="1"/>
    <col min="2812" max="2812" width="17.140625" style="70" customWidth="1"/>
    <col min="2813" max="2820" width="12.7109375" style="70" customWidth="1"/>
    <col min="2821" max="2821" width="15.42578125" style="70" customWidth="1"/>
    <col min="2822" max="2823" width="12.7109375" style="70" customWidth="1"/>
    <col min="2824" max="2824" width="13.7109375" style="70" customWidth="1"/>
    <col min="2825" max="2827" width="12.7109375" style="70" customWidth="1"/>
    <col min="2828" max="2828" width="15.5703125" style="70" customWidth="1"/>
    <col min="2829" max="2829" width="12.7109375" style="70" customWidth="1"/>
    <col min="2830" max="3052" width="11.42578125" style="70"/>
    <col min="3053" max="3053" width="5" style="70" customWidth="1"/>
    <col min="3054" max="3054" width="6" style="70" customWidth="1"/>
    <col min="3055" max="3055" width="5.5703125" style="70" customWidth="1"/>
    <col min="3056" max="3056" width="21.5703125" style="70" customWidth="1"/>
    <col min="3057" max="3057" width="8.5703125" style="70" customWidth="1"/>
    <col min="3058" max="3058" width="6.28515625" style="70" bestFit="1" customWidth="1"/>
    <col min="3059" max="3060" width="12.7109375" style="70" customWidth="1"/>
    <col min="3061" max="3061" width="18" style="70" customWidth="1"/>
    <col min="3062" max="3067" width="12.7109375" style="70" customWidth="1"/>
    <col min="3068" max="3068" width="17.140625" style="70" customWidth="1"/>
    <col min="3069" max="3076" width="12.7109375" style="70" customWidth="1"/>
    <col min="3077" max="3077" width="15.42578125" style="70" customWidth="1"/>
    <col min="3078" max="3079" width="12.7109375" style="70" customWidth="1"/>
    <col min="3080" max="3080" width="13.7109375" style="70" customWidth="1"/>
    <col min="3081" max="3083" width="12.7109375" style="70" customWidth="1"/>
    <col min="3084" max="3084" width="15.5703125" style="70" customWidth="1"/>
    <col min="3085" max="3085" width="12.7109375" style="70" customWidth="1"/>
    <col min="3086" max="3308" width="11.42578125" style="70"/>
    <col min="3309" max="3309" width="5" style="70" customWidth="1"/>
    <col min="3310" max="3310" width="6" style="70" customWidth="1"/>
    <col min="3311" max="3311" width="5.5703125" style="70" customWidth="1"/>
    <col min="3312" max="3312" width="21.5703125" style="70" customWidth="1"/>
    <col min="3313" max="3313" width="8.5703125" style="70" customWidth="1"/>
    <col min="3314" max="3314" width="6.28515625" style="70" bestFit="1" customWidth="1"/>
    <col min="3315" max="3316" width="12.7109375" style="70" customWidth="1"/>
    <col min="3317" max="3317" width="18" style="70" customWidth="1"/>
    <col min="3318" max="3323" width="12.7109375" style="70" customWidth="1"/>
    <col min="3324" max="3324" width="17.140625" style="70" customWidth="1"/>
    <col min="3325" max="3332" width="12.7109375" style="70" customWidth="1"/>
    <col min="3333" max="3333" width="15.42578125" style="70" customWidth="1"/>
    <col min="3334" max="3335" width="12.7109375" style="70" customWidth="1"/>
    <col min="3336" max="3336" width="13.7109375" style="70" customWidth="1"/>
    <col min="3337" max="3339" width="12.7109375" style="70" customWidth="1"/>
    <col min="3340" max="3340" width="15.5703125" style="70" customWidth="1"/>
    <col min="3341" max="3341" width="12.7109375" style="70" customWidth="1"/>
    <col min="3342" max="3564" width="11.42578125" style="70"/>
    <col min="3565" max="3565" width="5" style="70" customWidth="1"/>
    <col min="3566" max="3566" width="6" style="70" customWidth="1"/>
    <col min="3567" max="3567" width="5.5703125" style="70" customWidth="1"/>
    <col min="3568" max="3568" width="21.5703125" style="70" customWidth="1"/>
    <col min="3569" max="3569" width="8.5703125" style="70" customWidth="1"/>
    <col min="3570" max="3570" width="6.28515625" style="70" bestFit="1" customWidth="1"/>
    <col min="3571" max="3572" width="12.7109375" style="70" customWidth="1"/>
    <col min="3573" max="3573" width="18" style="70" customWidth="1"/>
    <col min="3574" max="3579" width="12.7109375" style="70" customWidth="1"/>
    <col min="3580" max="3580" width="17.140625" style="70" customWidth="1"/>
    <col min="3581" max="3588" width="12.7109375" style="70" customWidth="1"/>
    <col min="3589" max="3589" width="15.42578125" style="70" customWidth="1"/>
    <col min="3590" max="3591" width="12.7109375" style="70" customWidth="1"/>
    <col min="3592" max="3592" width="13.7109375" style="70" customWidth="1"/>
    <col min="3593" max="3595" width="12.7109375" style="70" customWidth="1"/>
    <col min="3596" max="3596" width="15.5703125" style="70" customWidth="1"/>
    <col min="3597" max="3597" width="12.7109375" style="70" customWidth="1"/>
    <col min="3598" max="3820" width="11.42578125" style="70"/>
    <col min="3821" max="3821" width="5" style="70" customWidth="1"/>
    <col min="3822" max="3822" width="6" style="70" customWidth="1"/>
    <col min="3823" max="3823" width="5.5703125" style="70" customWidth="1"/>
    <col min="3824" max="3824" width="21.5703125" style="70" customWidth="1"/>
    <col min="3825" max="3825" width="8.5703125" style="70" customWidth="1"/>
    <col min="3826" max="3826" width="6.28515625" style="70" bestFit="1" customWidth="1"/>
    <col min="3827" max="3828" width="12.7109375" style="70" customWidth="1"/>
    <col min="3829" max="3829" width="18" style="70" customWidth="1"/>
    <col min="3830" max="3835" width="12.7109375" style="70" customWidth="1"/>
    <col min="3836" max="3836" width="17.140625" style="70" customWidth="1"/>
    <col min="3837" max="3844" width="12.7109375" style="70" customWidth="1"/>
    <col min="3845" max="3845" width="15.42578125" style="70" customWidth="1"/>
    <col min="3846" max="3847" width="12.7109375" style="70" customWidth="1"/>
    <col min="3848" max="3848" width="13.7109375" style="70" customWidth="1"/>
    <col min="3849" max="3851" width="12.7109375" style="70" customWidth="1"/>
    <col min="3852" max="3852" width="15.5703125" style="70" customWidth="1"/>
    <col min="3853" max="3853" width="12.7109375" style="70" customWidth="1"/>
    <col min="3854" max="4076" width="11.42578125" style="70"/>
    <col min="4077" max="4077" width="5" style="70" customWidth="1"/>
    <col min="4078" max="4078" width="6" style="70" customWidth="1"/>
    <col min="4079" max="4079" width="5.5703125" style="70" customWidth="1"/>
    <col min="4080" max="4080" width="21.5703125" style="70" customWidth="1"/>
    <col min="4081" max="4081" width="8.5703125" style="70" customWidth="1"/>
    <col min="4082" max="4082" width="6.28515625" style="70" bestFit="1" customWidth="1"/>
    <col min="4083" max="4084" width="12.7109375" style="70" customWidth="1"/>
    <col min="4085" max="4085" width="18" style="70" customWidth="1"/>
    <col min="4086" max="4091" width="12.7109375" style="70" customWidth="1"/>
    <col min="4092" max="4092" width="17.140625" style="70" customWidth="1"/>
    <col min="4093" max="4100" width="12.7109375" style="70" customWidth="1"/>
    <col min="4101" max="4101" width="15.42578125" style="70" customWidth="1"/>
    <col min="4102" max="4103" width="12.7109375" style="70" customWidth="1"/>
    <col min="4104" max="4104" width="13.7109375" style="70" customWidth="1"/>
    <col min="4105" max="4107" width="12.7109375" style="70" customWidth="1"/>
    <col min="4108" max="4108" width="15.5703125" style="70" customWidth="1"/>
    <col min="4109" max="4109" width="12.7109375" style="70" customWidth="1"/>
    <col min="4110" max="4332" width="11.42578125" style="70"/>
    <col min="4333" max="4333" width="5" style="70" customWidth="1"/>
    <col min="4334" max="4334" width="6" style="70" customWidth="1"/>
    <col min="4335" max="4335" width="5.5703125" style="70" customWidth="1"/>
    <col min="4336" max="4336" width="21.5703125" style="70" customWidth="1"/>
    <col min="4337" max="4337" width="8.5703125" style="70" customWidth="1"/>
    <col min="4338" max="4338" width="6.28515625" style="70" bestFit="1" customWidth="1"/>
    <col min="4339" max="4340" width="12.7109375" style="70" customWidth="1"/>
    <col min="4341" max="4341" width="18" style="70" customWidth="1"/>
    <col min="4342" max="4347" width="12.7109375" style="70" customWidth="1"/>
    <col min="4348" max="4348" width="17.140625" style="70" customWidth="1"/>
    <col min="4349" max="4356" width="12.7109375" style="70" customWidth="1"/>
    <col min="4357" max="4357" width="15.42578125" style="70" customWidth="1"/>
    <col min="4358" max="4359" width="12.7109375" style="70" customWidth="1"/>
    <col min="4360" max="4360" width="13.7109375" style="70" customWidth="1"/>
    <col min="4361" max="4363" width="12.7109375" style="70" customWidth="1"/>
    <col min="4364" max="4364" width="15.5703125" style="70" customWidth="1"/>
    <col min="4365" max="4365" width="12.7109375" style="70" customWidth="1"/>
    <col min="4366" max="4588" width="11.42578125" style="70"/>
    <col min="4589" max="4589" width="5" style="70" customWidth="1"/>
    <col min="4590" max="4590" width="6" style="70" customWidth="1"/>
    <col min="4591" max="4591" width="5.5703125" style="70" customWidth="1"/>
    <col min="4592" max="4592" width="21.5703125" style="70" customWidth="1"/>
    <col min="4593" max="4593" width="8.5703125" style="70" customWidth="1"/>
    <col min="4594" max="4594" width="6.28515625" style="70" bestFit="1" customWidth="1"/>
    <col min="4595" max="4596" width="12.7109375" style="70" customWidth="1"/>
    <col min="4597" max="4597" width="18" style="70" customWidth="1"/>
    <col min="4598" max="4603" width="12.7109375" style="70" customWidth="1"/>
    <col min="4604" max="4604" width="17.140625" style="70" customWidth="1"/>
    <col min="4605" max="4612" width="12.7109375" style="70" customWidth="1"/>
    <col min="4613" max="4613" width="15.42578125" style="70" customWidth="1"/>
    <col min="4614" max="4615" width="12.7109375" style="70" customWidth="1"/>
    <col min="4616" max="4616" width="13.7109375" style="70" customWidth="1"/>
    <col min="4617" max="4619" width="12.7109375" style="70" customWidth="1"/>
    <col min="4620" max="4620" width="15.5703125" style="70" customWidth="1"/>
    <col min="4621" max="4621" width="12.7109375" style="70" customWidth="1"/>
    <col min="4622" max="4844" width="11.42578125" style="70"/>
    <col min="4845" max="4845" width="5" style="70" customWidth="1"/>
    <col min="4846" max="4846" width="6" style="70" customWidth="1"/>
    <col min="4847" max="4847" width="5.5703125" style="70" customWidth="1"/>
    <col min="4848" max="4848" width="21.5703125" style="70" customWidth="1"/>
    <col min="4849" max="4849" width="8.5703125" style="70" customWidth="1"/>
    <col min="4850" max="4850" width="6.28515625" style="70" bestFit="1" customWidth="1"/>
    <col min="4851" max="4852" width="12.7109375" style="70" customWidth="1"/>
    <col min="4853" max="4853" width="18" style="70" customWidth="1"/>
    <col min="4854" max="4859" width="12.7109375" style="70" customWidth="1"/>
    <col min="4860" max="4860" width="17.140625" style="70" customWidth="1"/>
    <col min="4861" max="4868" width="12.7109375" style="70" customWidth="1"/>
    <col min="4869" max="4869" width="15.42578125" style="70" customWidth="1"/>
    <col min="4870" max="4871" width="12.7109375" style="70" customWidth="1"/>
    <col min="4872" max="4872" width="13.7109375" style="70" customWidth="1"/>
    <col min="4873" max="4875" width="12.7109375" style="70" customWidth="1"/>
    <col min="4876" max="4876" width="15.5703125" style="70" customWidth="1"/>
    <col min="4877" max="4877" width="12.7109375" style="70" customWidth="1"/>
    <col min="4878" max="5100" width="11.42578125" style="70"/>
    <col min="5101" max="5101" width="5" style="70" customWidth="1"/>
    <col min="5102" max="5102" width="6" style="70" customWidth="1"/>
    <col min="5103" max="5103" width="5.5703125" style="70" customWidth="1"/>
    <col min="5104" max="5104" width="21.5703125" style="70" customWidth="1"/>
    <col min="5105" max="5105" width="8.5703125" style="70" customWidth="1"/>
    <col min="5106" max="5106" width="6.28515625" style="70" bestFit="1" customWidth="1"/>
    <col min="5107" max="5108" width="12.7109375" style="70" customWidth="1"/>
    <col min="5109" max="5109" width="18" style="70" customWidth="1"/>
    <col min="5110" max="5115" width="12.7109375" style="70" customWidth="1"/>
    <col min="5116" max="5116" width="17.140625" style="70" customWidth="1"/>
    <col min="5117" max="5124" width="12.7109375" style="70" customWidth="1"/>
    <col min="5125" max="5125" width="15.42578125" style="70" customWidth="1"/>
    <col min="5126" max="5127" width="12.7109375" style="70" customWidth="1"/>
    <col min="5128" max="5128" width="13.7109375" style="70" customWidth="1"/>
    <col min="5129" max="5131" width="12.7109375" style="70" customWidth="1"/>
    <col min="5132" max="5132" width="15.5703125" style="70" customWidth="1"/>
    <col min="5133" max="5133" width="12.7109375" style="70" customWidth="1"/>
    <col min="5134" max="5356" width="11.42578125" style="70"/>
    <col min="5357" max="5357" width="5" style="70" customWidth="1"/>
    <col min="5358" max="5358" width="6" style="70" customWidth="1"/>
    <col min="5359" max="5359" width="5.5703125" style="70" customWidth="1"/>
    <col min="5360" max="5360" width="21.5703125" style="70" customWidth="1"/>
    <col min="5361" max="5361" width="8.5703125" style="70" customWidth="1"/>
    <col min="5362" max="5362" width="6.28515625" style="70" bestFit="1" customWidth="1"/>
    <col min="5363" max="5364" width="12.7109375" style="70" customWidth="1"/>
    <col min="5365" max="5365" width="18" style="70" customWidth="1"/>
    <col min="5366" max="5371" width="12.7109375" style="70" customWidth="1"/>
    <col min="5372" max="5372" width="17.140625" style="70" customWidth="1"/>
    <col min="5373" max="5380" width="12.7109375" style="70" customWidth="1"/>
    <col min="5381" max="5381" width="15.42578125" style="70" customWidth="1"/>
    <col min="5382" max="5383" width="12.7109375" style="70" customWidth="1"/>
    <col min="5384" max="5384" width="13.7109375" style="70" customWidth="1"/>
    <col min="5385" max="5387" width="12.7109375" style="70" customWidth="1"/>
    <col min="5388" max="5388" width="15.5703125" style="70" customWidth="1"/>
    <col min="5389" max="5389" width="12.7109375" style="70" customWidth="1"/>
    <col min="5390" max="5612" width="11.42578125" style="70"/>
    <col min="5613" max="5613" width="5" style="70" customWidth="1"/>
    <col min="5614" max="5614" width="6" style="70" customWidth="1"/>
    <col min="5615" max="5615" width="5.5703125" style="70" customWidth="1"/>
    <col min="5616" max="5616" width="21.5703125" style="70" customWidth="1"/>
    <col min="5617" max="5617" width="8.5703125" style="70" customWidth="1"/>
    <col min="5618" max="5618" width="6.28515625" style="70" bestFit="1" customWidth="1"/>
    <col min="5619" max="5620" width="12.7109375" style="70" customWidth="1"/>
    <col min="5621" max="5621" width="18" style="70" customWidth="1"/>
    <col min="5622" max="5627" width="12.7109375" style="70" customWidth="1"/>
    <col min="5628" max="5628" width="17.140625" style="70" customWidth="1"/>
    <col min="5629" max="5636" width="12.7109375" style="70" customWidth="1"/>
    <col min="5637" max="5637" width="15.42578125" style="70" customWidth="1"/>
    <col min="5638" max="5639" width="12.7109375" style="70" customWidth="1"/>
    <col min="5640" max="5640" width="13.7109375" style="70" customWidth="1"/>
    <col min="5641" max="5643" width="12.7109375" style="70" customWidth="1"/>
    <col min="5644" max="5644" width="15.5703125" style="70" customWidth="1"/>
    <col min="5645" max="5645" width="12.7109375" style="70" customWidth="1"/>
    <col min="5646" max="5868" width="11.42578125" style="70"/>
    <col min="5869" max="5869" width="5" style="70" customWidth="1"/>
    <col min="5870" max="5870" width="6" style="70" customWidth="1"/>
    <col min="5871" max="5871" width="5.5703125" style="70" customWidth="1"/>
    <col min="5872" max="5872" width="21.5703125" style="70" customWidth="1"/>
    <col min="5873" max="5873" width="8.5703125" style="70" customWidth="1"/>
    <col min="5874" max="5874" width="6.28515625" style="70" bestFit="1" customWidth="1"/>
    <col min="5875" max="5876" width="12.7109375" style="70" customWidth="1"/>
    <col min="5877" max="5877" width="18" style="70" customWidth="1"/>
    <col min="5878" max="5883" width="12.7109375" style="70" customWidth="1"/>
    <col min="5884" max="5884" width="17.140625" style="70" customWidth="1"/>
    <col min="5885" max="5892" width="12.7109375" style="70" customWidth="1"/>
    <col min="5893" max="5893" width="15.42578125" style="70" customWidth="1"/>
    <col min="5894" max="5895" width="12.7109375" style="70" customWidth="1"/>
    <col min="5896" max="5896" width="13.7109375" style="70" customWidth="1"/>
    <col min="5897" max="5899" width="12.7109375" style="70" customWidth="1"/>
    <col min="5900" max="5900" width="15.5703125" style="70" customWidth="1"/>
    <col min="5901" max="5901" width="12.7109375" style="70" customWidth="1"/>
    <col min="5902" max="6124" width="11.42578125" style="70"/>
    <col min="6125" max="6125" width="5" style="70" customWidth="1"/>
    <col min="6126" max="6126" width="6" style="70" customWidth="1"/>
    <col min="6127" max="6127" width="5.5703125" style="70" customWidth="1"/>
    <col min="6128" max="6128" width="21.5703125" style="70" customWidth="1"/>
    <col min="6129" max="6129" width="8.5703125" style="70" customWidth="1"/>
    <col min="6130" max="6130" width="6.28515625" style="70" bestFit="1" customWidth="1"/>
    <col min="6131" max="6132" width="12.7109375" style="70" customWidth="1"/>
    <col min="6133" max="6133" width="18" style="70" customWidth="1"/>
    <col min="6134" max="6139" width="12.7109375" style="70" customWidth="1"/>
    <col min="6140" max="6140" width="17.140625" style="70" customWidth="1"/>
    <col min="6141" max="6148" width="12.7109375" style="70" customWidth="1"/>
    <col min="6149" max="6149" width="15.42578125" style="70" customWidth="1"/>
    <col min="6150" max="6151" width="12.7109375" style="70" customWidth="1"/>
    <col min="6152" max="6152" width="13.7109375" style="70" customWidth="1"/>
    <col min="6153" max="6155" width="12.7109375" style="70" customWidth="1"/>
    <col min="6156" max="6156" width="15.5703125" style="70" customWidth="1"/>
    <col min="6157" max="6157" width="12.7109375" style="70" customWidth="1"/>
    <col min="6158" max="6380" width="11.42578125" style="70"/>
    <col min="6381" max="6381" width="5" style="70" customWidth="1"/>
    <col min="6382" max="6382" width="6" style="70" customWidth="1"/>
    <col min="6383" max="6383" width="5.5703125" style="70" customWidth="1"/>
    <col min="6384" max="6384" width="21.5703125" style="70" customWidth="1"/>
    <col min="6385" max="6385" width="8.5703125" style="70" customWidth="1"/>
    <col min="6386" max="6386" width="6.28515625" style="70" bestFit="1" customWidth="1"/>
    <col min="6387" max="6388" width="12.7109375" style="70" customWidth="1"/>
    <col min="6389" max="6389" width="18" style="70" customWidth="1"/>
    <col min="6390" max="6395" width="12.7109375" style="70" customWidth="1"/>
    <col min="6396" max="6396" width="17.140625" style="70" customWidth="1"/>
    <col min="6397" max="6404" width="12.7109375" style="70" customWidth="1"/>
    <col min="6405" max="6405" width="15.42578125" style="70" customWidth="1"/>
    <col min="6406" max="6407" width="12.7109375" style="70" customWidth="1"/>
    <col min="6408" max="6408" width="13.7109375" style="70" customWidth="1"/>
    <col min="6409" max="6411" width="12.7109375" style="70" customWidth="1"/>
    <col min="6412" max="6412" width="15.5703125" style="70" customWidth="1"/>
    <col min="6413" max="6413" width="12.7109375" style="70" customWidth="1"/>
    <col min="6414" max="6636" width="11.42578125" style="70"/>
    <col min="6637" max="6637" width="5" style="70" customWidth="1"/>
    <col min="6638" max="6638" width="6" style="70" customWidth="1"/>
    <col min="6639" max="6639" width="5.5703125" style="70" customWidth="1"/>
    <col min="6640" max="6640" width="21.5703125" style="70" customWidth="1"/>
    <col min="6641" max="6641" width="8.5703125" style="70" customWidth="1"/>
    <col min="6642" max="6642" width="6.28515625" style="70" bestFit="1" customWidth="1"/>
    <col min="6643" max="6644" width="12.7109375" style="70" customWidth="1"/>
    <col min="6645" max="6645" width="18" style="70" customWidth="1"/>
    <col min="6646" max="6651" width="12.7109375" style="70" customWidth="1"/>
    <col min="6652" max="6652" width="17.140625" style="70" customWidth="1"/>
    <col min="6653" max="6660" width="12.7109375" style="70" customWidth="1"/>
    <col min="6661" max="6661" width="15.42578125" style="70" customWidth="1"/>
    <col min="6662" max="6663" width="12.7109375" style="70" customWidth="1"/>
    <col min="6664" max="6664" width="13.7109375" style="70" customWidth="1"/>
    <col min="6665" max="6667" width="12.7109375" style="70" customWidth="1"/>
    <col min="6668" max="6668" width="15.5703125" style="70" customWidth="1"/>
    <col min="6669" max="6669" width="12.7109375" style="70" customWidth="1"/>
    <col min="6670" max="6892" width="11.42578125" style="70"/>
    <col min="6893" max="6893" width="5" style="70" customWidth="1"/>
    <col min="6894" max="6894" width="6" style="70" customWidth="1"/>
    <col min="6895" max="6895" width="5.5703125" style="70" customWidth="1"/>
    <col min="6896" max="6896" width="21.5703125" style="70" customWidth="1"/>
    <col min="6897" max="6897" width="8.5703125" style="70" customWidth="1"/>
    <col min="6898" max="6898" width="6.28515625" style="70" bestFit="1" customWidth="1"/>
    <col min="6899" max="6900" width="12.7109375" style="70" customWidth="1"/>
    <col min="6901" max="6901" width="18" style="70" customWidth="1"/>
    <col min="6902" max="6907" width="12.7109375" style="70" customWidth="1"/>
    <col min="6908" max="6908" width="17.140625" style="70" customWidth="1"/>
    <col min="6909" max="6916" width="12.7109375" style="70" customWidth="1"/>
    <col min="6917" max="6917" width="15.42578125" style="70" customWidth="1"/>
    <col min="6918" max="6919" width="12.7109375" style="70" customWidth="1"/>
    <col min="6920" max="6920" width="13.7109375" style="70" customWidth="1"/>
    <col min="6921" max="6923" width="12.7109375" style="70" customWidth="1"/>
    <col min="6924" max="6924" width="15.5703125" style="70" customWidth="1"/>
    <col min="6925" max="6925" width="12.7109375" style="70" customWidth="1"/>
    <col min="6926" max="7148" width="11.42578125" style="70"/>
    <col min="7149" max="7149" width="5" style="70" customWidth="1"/>
    <col min="7150" max="7150" width="6" style="70" customWidth="1"/>
    <col min="7151" max="7151" width="5.5703125" style="70" customWidth="1"/>
    <col min="7152" max="7152" width="21.5703125" style="70" customWidth="1"/>
    <col min="7153" max="7153" width="8.5703125" style="70" customWidth="1"/>
    <col min="7154" max="7154" width="6.28515625" style="70" bestFit="1" customWidth="1"/>
    <col min="7155" max="7156" width="12.7109375" style="70" customWidth="1"/>
    <col min="7157" max="7157" width="18" style="70" customWidth="1"/>
    <col min="7158" max="7163" width="12.7109375" style="70" customWidth="1"/>
    <col min="7164" max="7164" width="17.140625" style="70" customWidth="1"/>
    <col min="7165" max="7172" width="12.7109375" style="70" customWidth="1"/>
    <col min="7173" max="7173" width="15.42578125" style="70" customWidth="1"/>
    <col min="7174" max="7175" width="12.7109375" style="70" customWidth="1"/>
    <col min="7176" max="7176" width="13.7109375" style="70" customWidth="1"/>
    <col min="7177" max="7179" width="12.7109375" style="70" customWidth="1"/>
    <col min="7180" max="7180" width="15.5703125" style="70" customWidth="1"/>
    <col min="7181" max="7181" width="12.7109375" style="70" customWidth="1"/>
    <col min="7182" max="7404" width="11.42578125" style="70"/>
    <col min="7405" max="7405" width="5" style="70" customWidth="1"/>
    <col min="7406" max="7406" width="6" style="70" customWidth="1"/>
    <col min="7407" max="7407" width="5.5703125" style="70" customWidth="1"/>
    <col min="7408" max="7408" width="21.5703125" style="70" customWidth="1"/>
    <col min="7409" max="7409" width="8.5703125" style="70" customWidth="1"/>
    <col min="7410" max="7410" width="6.28515625" style="70" bestFit="1" customWidth="1"/>
    <col min="7411" max="7412" width="12.7109375" style="70" customWidth="1"/>
    <col min="7413" max="7413" width="18" style="70" customWidth="1"/>
    <col min="7414" max="7419" width="12.7109375" style="70" customWidth="1"/>
    <col min="7420" max="7420" width="17.140625" style="70" customWidth="1"/>
    <col min="7421" max="7428" width="12.7109375" style="70" customWidth="1"/>
    <col min="7429" max="7429" width="15.42578125" style="70" customWidth="1"/>
    <col min="7430" max="7431" width="12.7109375" style="70" customWidth="1"/>
    <col min="7432" max="7432" width="13.7109375" style="70" customWidth="1"/>
    <col min="7433" max="7435" width="12.7109375" style="70" customWidth="1"/>
    <col min="7436" max="7436" width="15.5703125" style="70" customWidth="1"/>
    <col min="7437" max="7437" width="12.7109375" style="70" customWidth="1"/>
    <col min="7438" max="7660" width="11.42578125" style="70"/>
    <col min="7661" max="7661" width="5" style="70" customWidth="1"/>
    <col min="7662" max="7662" width="6" style="70" customWidth="1"/>
    <col min="7663" max="7663" width="5.5703125" style="70" customWidth="1"/>
    <col min="7664" max="7664" width="21.5703125" style="70" customWidth="1"/>
    <col min="7665" max="7665" width="8.5703125" style="70" customWidth="1"/>
    <col min="7666" max="7666" width="6.28515625" style="70" bestFit="1" customWidth="1"/>
    <col min="7667" max="7668" width="12.7109375" style="70" customWidth="1"/>
    <col min="7669" max="7669" width="18" style="70" customWidth="1"/>
    <col min="7670" max="7675" width="12.7109375" style="70" customWidth="1"/>
    <col min="7676" max="7676" width="17.140625" style="70" customWidth="1"/>
    <col min="7677" max="7684" width="12.7109375" style="70" customWidth="1"/>
    <col min="7685" max="7685" width="15.42578125" style="70" customWidth="1"/>
    <col min="7686" max="7687" width="12.7109375" style="70" customWidth="1"/>
    <col min="7688" max="7688" width="13.7109375" style="70" customWidth="1"/>
    <col min="7689" max="7691" width="12.7109375" style="70" customWidth="1"/>
    <col min="7692" max="7692" width="15.5703125" style="70" customWidth="1"/>
    <col min="7693" max="7693" width="12.7109375" style="70" customWidth="1"/>
    <col min="7694" max="7916" width="11.42578125" style="70"/>
    <col min="7917" max="7917" width="5" style="70" customWidth="1"/>
    <col min="7918" max="7918" width="6" style="70" customWidth="1"/>
    <col min="7919" max="7919" width="5.5703125" style="70" customWidth="1"/>
    <col min="7920" max="7920" width="21.5703125" style="70" customWidth="1"/>
    <col min="7921" max="7921" width="8.5703125" style="70" customWidth="1"/>
    <col min="7922" max="7922" width="6.28515625" style="70" bestFit="1" customWidth="1"/>
    <col min="7923" max="7924" width="12.7109375" style="70" customWidth="1"/>
    <col min="7925" max="7925" width="18" style="70" customWidth="1"/>
    <col min="7926" max="7931" width="12.7109375" style="70" customWidth="1"/>
    <col min="7932" max="7932" width="17.140625" style="70" customWidth="1"/>
    <col min="7933" max="7940" width="12.7109375" style="70" customWidth="1"/>
    <col min="7941" max="7941" width="15.42578125" style="70" customWidth="1"/>
    <col min="7942" max="7943" width="12.7109375" style="70" customWidth="1"/>
    <col min="7944" max="7944" width="13.7109375" style="70" customWidth="1"/>
    <col min="7945" max="7947" width="12.7109375" style="70" customWidth="1"/>
    <col min="7948" max="7948" width="15.5703125" style="70" customWidth="1"/>
    <col min="7949" max="7949" width="12.7109375" style="70" customWidth="1"/>
    <col min="7950" max="8172" width="11.42578125" style="70"/>
    <col min="8173" max="8173" width="5" style="70" customWidth="1"/>
    <col min="8174" max="8174" width="6" style="70" customWidth="1"/>
    <col min="8175" max="8175" width="5.5703125" style="70" customWidth="1"/>
    <col min="8176" max="8176" width="21.5703125" style="70" customWidth="1"/>
    <col min="8177" max="8177" width="8.5703125" style="70" customWidth="1"/>
    <col min="8178" max="8178" width="6.28515625" style="70" bestFit="1" customWidth="1"/>
    <col min="8179" max="8180" width="12.7109375" style="70" customWidth="1"/>
    <col min="8181" max="8181" width="18" style="70" customWidth="1"/>
    <col min="8182" max="8187" width="12.7109375" style="70" customWidth="1"/>
    <col min="8188" max="8188" width="17.140625" style="70" customWidth="1"/>
    <col min="8189" max="8196" width="12.7109375" style="70" customWidth="1"/>
    <col min="8197" max="8197" width="15.42578125" style="70" customWidth="1"/>
    <col min="8198" max="8199" width="12.7109375" style="70" customWidth="1"/>
    <col min="8200" max="8200" width="13.7109375" style="70" customWidth="1"/>
    <col min="8201" max="8203" width="12.7109375" style="70" customWidth="1"/>
    <col min="8204" max="8204" width="15.5703125" style="70" customWidth="1"/>
    <col min="8205" max="8205" width="12.7109375" style="70" customWidth="1"/>
    <col min="8206" max="8428" width="11.42578125" style="70"/>
    <col min="8429" max="8429" width="5" style="70" customWidth="1"/>
    <col min="8430" max="8430" width="6" style="70" customWidth="1"/>
    <col min="8431" max="8431" width="5.5703125" style="70" customWidth="1"/>
    <col min="8432" max="8432" width="21.5703125" style="70" customWidth="1"/>
    <col min="8433" max="8433" width="8.5703125" style="70" customWidth="1"/>
    <col min="8434" max="8434" width="6.28515625" style="70" bestFit="1" customWidth="1"/>
    <col min="8435" max="8436" width="12.7109375" style="70" customWidth="1"/>
    <col min="8437" max="8437" width="18" style="70" customWidth="1"/>
    <col min="8438" max="8443" width="12.7109375" style="70" customWidth="1"/>
    <col min="8444" max="8444" width="17.140625" style="70" customWidth="1"/>
    <col min="8445" max="8452" width="12.7109375" style="70" customWidth="1"/>
    <col min="8453" max="8453" width="15.42578125" style="70" customWidth="1"/>
    <col min="8454" max="8455" width="12.7109375" style="70" customWidth="1"/>
    <col min="8456" max="8456" width="13.7109375" style="70" customWidth="1"/>
    <col min="8457" max="8459" width="12.7109375" style="70" customWidth="1"/>
    <col min="8460" max="8460" width="15.5703125" style="70" customWidth="1"/>
    <col min="8461" max="8461" width="12.7109375" style="70" customWidth="1"/>
    <col min="8462" max="8684" width="11.42578125" style="70"/>
    <col min="8685" max="8685" width="5" style="70" customWidth="1"/>
    <col min="8686" max="8686" width="6" style="70" customWidth="1"/>
    <col min="8687" max="8687" width="5.5703125" style="70" customWidth="1"/>
    <col min="8688" max="8688" width="21.5703125" style="70" customWidth="1"/>
    <col min="8689" max="8689" width="8.5703125" style="70" customWidth="1"/>
    <col min="8690" max="8690" width="6.28515625" style="70" bestFit="1" customWidth="1"/>
    <col min="8691" max="8692" width="12.7109375" style="70" customWidth="1"/>
    <col min="8693" max="8693" width="18" style="70" customWidth="1"/>
    <col min="8694" max="8699" width="12.7109375" style="70" customWidth="1"/>
    <col min="8700" max="8700" width="17.140625" style="70" customWidth="1"/>
    <col min="8701" max="8708" width="12.7109375" style="70" customWidth="1"/>
    <col min="8709" max="8709" width="15.42578125" style="70" customWidth="1"/>
    <col min="8710" max="8711" width="12.7109375" style="70" customWidth="1"/>
    <col min="8712" max="8712" width="13.7109375" style="70" customWidth="1"/>
    <col min="8713" max="8715" width="12.7109375" style="70" customWidth="1"/>
    <col min="8716" max="8716" width="15.5703125" style="70" customWidth="1"/>
    <col min="8717" max="8717" width="12.7109375" style="70" customWidth="1"/>
    <col min="8718" max="8940" width="11.42578125" style="70"/>
    <col min="8941" max="8941" width="5" style="70" customWidth="1"/>
    <col min="8942" max="8942" width="6" style="70" customWidth="1"/>
    <col min="8943" max="8943" width="5.5703125" style="70" customWidth="1"/>
    <col min="8944" max="8944" width="21.5703125" style="70" customWidth="1"/>
    <col min="8945" max="8945" width="8.5703125" style="70" customWidth="1"/>
    <col min="8946" max="8946" width="6.28515625" style="70" bestFit="1" customWidth="1"/>
    <col min="8947" max="8948" width="12.7109375" style="70" customWidth="1"/>
    <col min="8949" max="8949" width="18" style="70" customWidth="1"/>
    <col min="8950" max="8955" width="12.7109375" style="70" customWidth="1"/>
    <col min="8956" max="8956" width="17.140625" style="70" customWidth="1"/>
    <col min="8957" max="8964" width="12.7109375" style="70" customWidth="1"/>
    <col min="8965" max="8965" width="15.42578125" style="70" customWidth="1"/>
    <col min="8966" max="8967" width="12.7109375" style="70" customWidth="1"/>
    <col min="8968" max="8968" width="13.7109375" style="70" customWidth="1"/>
    <col min="8969" max="8971" width="12.7109375" style="70" customWidth="1"/>
    <col min="8972" max="8972" width="15.5703125" style="70" customWidth="1"/>
    <col min="8973" max="8973" width="12.7109375" style="70" customWidth="1"/>
    <col min="8974" max="9196" width="11.42578125" style="70"/>
    <col min="9197" max="9197" width="5" style="70" customWidth="1"/>
    <col min="9198" max="9198" width="6" style="70" customWidth="1"/>
    <col min="9199" max="9199" width="5.5703125" style="70" customWidth="1"/>
    <col min="9200" max="9200" width="21.5703125" style="70" customWidth="1"/>
    <col min="9201" max="9201" width="8.5703125" style="70" customWidth="1"/>
    <col min="9202" max="9202" width="6.28515625" style="70" bestFit="1" customWidth="1"/>
    <col min="9203" max="9204" width="12.7109375" style="70" customWidth="1"/>
    <col min="9205" max="9205" width="18" style="70" customWidth="1"/>
    <col min="9206" max="9211" width="12.7109375" style="70" customWidth="1"/>
    <col min="9212" max="9212" width="17.140625" style="70" customWidth="1"/>
    <col min="9213" max="9220" width="12.7109375" style="70" customWidth="1"/>
    <col min="9221" max="9221" width="15.42578125" style="70" customWidth="1"/>
    <col min="9222" max="9223" width="12.7109375" style="70" customWidth="1"/>
    <col min="9224" max="9224" width="13.7109375" style="70" customWidth="1"/>
    <col min="9225" max="9227" width="12.7109375" style="70" customWidth="1"/>
    <col min="9228" max="9228" width="15.5703125" style="70" customWidth="1"/>
    <col min="9229" max="9229" width="12.7109375" style="70" customWidth="1"/>
    <col min="9230" max="9452" width="11.42578125" style="70"/>
    <col min="9453" max="9453" width="5" style="70" customWidth="1"/>
    <col min="9454" max="9454" width="6" style="70" customWidth="1"/>
    <col min="9455" max="9455" width="5.5703125" style="70" customWidth="1"/>
    <col min="9456" max="9456" width="21.5703125" style="70" customWidth="1"/>
    <col min="9457" max="9457" width="8.5703125" style="70" customWidth="1"/>
    <col min="9458" max="9458" width="6.28515625" style="70" bestFit="1" customWidth="1"/>
    <col min="9459" max="9460" width="12.7109375" style="70" customWidth="1"/>
    <col min="9461" max="9461" width="18" style="70" customWidth="1"/>
    <col min="9462" max="9467" width="12.7109375" style="70" customWidth="1"/>
    <col min="9468" max="9468" width="17.140625" style="70" customWidth="1"/>
    <col min="9469" max="9476" width="12.7109375" style="70" customWidth="1"/>
    <col min="9477" max="9477" width="15.42578125" style="70" customWidth="1"/>
    <col min="9478" max="9479" width="12.7109375" style="70" customWidth="1"/>
    <col min="9480" max="9480" width="13.7109375" style="70" customWidth="1"/>
    <col min="9481" max="9483" width="12.7109375" style="70" customWidth="1"/>
    <col min="9484" max="9484" width="15.5703125" style="70" customWidth="1"/>
    <col min="9485" max="9485" width="12.7109375" style="70" customWidth="1"/>
    <col min="9486" max="9708" width="11.42578125" style="70"/>
    <col min="9709" max="9709" width="5" style="70" customWidth="1"/>
    <col min="9710" max="9710" width="6" style="70" customWidth="1"/>
    <col min="9711" max="9711" width="5.5703125" style="70" customWidth="1"/>
    <col min="9712" max="9712" width="21.5703125" style="70" customWidth="1"/>
    <col min="9713" max="9713" width="8.5703125" style="70" customWidth="1"/>
    <col min="9714" max="9714" width="6.28515625" style="70" bestFit="1" customWidth="1"/>
    <col min="9715" max="9716" width="12.7109375" style="70" customWidth="1"/>
    <col min="9717" max="9717" width="18" style="70" customWidth="1"/>
    <col min="9718" max="9723" width="12.7109375" style="70" customWidth="1"/>
    <col min="9724" max="9724" width="17.140625" style="70" customWidth="1"/>
    <col min="9725" max="9732" width="12.7109375" style="70" customWidth="1"/>
    <col min="9733" max="9733" width="15.42578125" style="70" customWidth="1"/>
    <col min="9734" max="9735" width="12.7109375" style="70" customWidth="1"/>
    <col min="9736" max="9736" width="13.7109375" style="70" customWidth="1"/>
    <col min="9737" max="9739" width="12.7109375" style="70" customWidth="1"/>
    <col min="9740" max="9740" width="15.5703125" style="70" customWidth="1"/>
    <col min="9741" max="9741" width="12.7109375" style="70" customWidth="1"/>
    <col min="9742" max="9964" width="11.42578125" style="70"/>
    <col min="9965" max="9965" width="5" style="70" customWidth="1"/>
    <col min="9966" max="9966" width="6" style="70" customWidth="1"/>
    <col min="9967" max="9967" width="5.5703125" style="70" customWidth="1"/>
    <col min="9968" max="9968" width="21.5703125" style="70" customWidth="1"/>
    <col min="9969" max="9969" width="8.5703125" style="70" customWidth="1"/>
    <col min="9970" max="9970" width="6.28515625" style="70" bestFit="1" customWidth="1"/>
    <col min="9971" max="9972" width="12.7109375" style="70" customWidth="1"/>
    <col min="9973" max="9973" width="18" style="70" customWidth="1"/>
    <col min="9974" max="9979" width="12.7109375" style="70" customWidth="1"/>
    <col min="9980" max="9980" width="17.140625" style="70" customWidth="1"/>
    <col min="9981" max="9988" width="12.7109375" style="70" customWidth="1"/>
    <col min="9989" max="9989" width="15.42578125" style="70" customWidth="1"/>
    <col min="9990" max="9991" width="12.7109375" style="70" customWidth="1"/>
    <col min="9992" max="9992" width="13.7109375" style="70" customWidth="1"/>
    <col min="9993" max="9995" width="12.7109375" style="70" customWidth="1"/>
    <col min="9996" max="9996" width="15.5703125" style="70" customWidth="1"/>
    <col min="9997" max="9997" width="12.7109375" style="70" customWidth="1"/>
    <col min="9998" max="10220" width="11.42578125" style="70"/>
    <col min="10221" max="10221" width="5" style="70" customWidth="1"/>
    <col min="10222" max="10222" width="6" style="70" customWidth="1"/>
    <col min="10223" max="10223" width="5.5703125" style="70" customWidth="1"/>
    <col min="10224" max="10224" width="21.5703125" style="70" customWidth="1"/>
    <col min="10225" max="10225" width="8.5703125" style="70" customWidth="1"/>
    <col min="10226" max="10226" width="6.28515625" style="70" bestFit="1" customWidth="1"/>
    <col min="10227" max="10228" width="12.7109375" style="70" customWidth="1"/>
    <col min="10229" max="10229" width="18" style="70" customWidth="1"/>
    <col min="10230" max="10235" width="12.7109375" style="70" customWidth="1"/>
    <col min="10236" max="10236" width="17.140625" style="70" customWidth="1"/>
    <col min="10237" max="10244" width="12.7109375" style="70" customWidth="1"/>
    <col min="10245" max="10245" width="15.42578125" style="70" customWidth="1"/>
    <col min="10246" max="10247" width="12.7109375" style="70" customWidth="1"/>
    <col min="10248" max="10248" width="13.7109375" style="70" customWidth="1"/>
    <col min="10249" max="10251" width="12.7109375" style="70" customWidth="1"/>
    <col min="10252" max="10252" width="15.5703125" style="70" customWidth="1"/>
    <col min="10253" max="10253" width="12.7109375" style="70" customWidth="1"/>
    <col min="10254" max="10476" width="11.42578125" style="70"/>
    <col min="10477" max="10477" width="5" style="70" customWidth="1"/>
    <col min="10478" max="10478" width="6" style="70" customWidth="1"/>
    <col min="10479" max="10479" width="5.5703125" style="70" customWidth="1"/>
    <col min="10480" max="10480" width="21.5703125" style="70" customWidth="1"/>
    <col min="10481" max="10481" width="8.5703125" style="70" customWidth="1"/>
    <col min="10482" max="10482" width="6.28515625" style="70" bestFit="1" customWidth="1"/>
    <col min="10483" max="10484" width="12.7109375" style="70" customWidth="1"/>
    <col min="10485" max="10485" width="18" style="70" customWidth="1"/>
    <col min="10486" max="10491" width="12.7109375" style="70" customWidth="1"/>
    <col min="10492" max="10492" width="17.140625" style="70" customWidth="1"/>
    <col min="10493" max="10500" width="12.7109375" style="70" customWidth="1"/>
    <col min="10501" max="10501" width="15.42578125" style="70" customWidth="1"/>
    <col min="10502" max="10503" width="12.7109375" style="70" customWidth="1"/>
    <col min="10504" max="10504" width="13.7109375" style="70" customWidth="1"/>
    <col min="10505" max="10507" width="12.7109375" style="70" customWidth="1"/>
    <col min="10508" max="10508" width="15.5703125" style="70" customWidth="1"/>
    <col min="10509" max="10509" width="12.7109375" style="70" customWidth="1"/>
    <col min="10510" max="10732" width="11.42578125" style="70"/>
    <col min="10733" max="10733" width="5" style="70" customWidth="1"/>
    <col min="10734" max="10734" width="6" style="70" customWidth="1"/>
    <col min="10735" max="10735" width="5.5703125" style="70" customWidth="1"/>
    <col min="10736" max="10736" width="21.5703125" style="70" customWidth="1"/>
    <col min="10737" max="10737" width="8.5703125" style="70" customWidth="1"/>
    <col min="10738" max="10738" width="6.28515625" style="70" bestFit="1" customWidth="1"/>
    <col min="10739" max="10740" width="12.7109375" style="70" customWidth="1"/>
    <col min="10741" max="10741" width="18" style="70" customWidth="1"/>
    <col min="10742" max="10747" width="12.7109375" style="70" customWidth="1"/>
    <col min="10748" max="10748" width="17.140625" style="70" customWidth="1"/>
    <col min="10749" max="10756" width="12.7109375" style="70" customWidth="1"/>
    <col min="10757" max="10757" width="15.42578125" style="70" customWidth="1"/>
    <col min="10758" max="10759" width="12.7109375" style="70" customWidth="1"/>
    <col min="10760" max="10760" width="13.7109375" style="70" customWidth="1"/>
    <col min="10761" max="10763" width="12.7109375" style="70" customWidth="1"/>
    <col min="10764" max="10764" width="15.5703125" style="70" customWidth="1"/>
    <col min="10765" max="10765" width="12.7109375" style="70" customWidth="1"/>
    <col min="10766" max="10988" width="11.42578125" style="70"/>
    <col min="10989" max="10989" width="5" style="70" customWidth="1"/>
    <col min="10990" max="10990" width="6" style="70" customWidth="1"/>
    <col min="10991" max="10991" width="5.5703125" style="70" customWidth="1"/>
    <col min="10992" max="10992" width="21.5703125" style="70" customWidth="1"/>
    <col min="10993" max="10993" width="8.5703125" style="70" customWidth="1"/>
    <col min="10994" max="10994" width="6.28515625" style="70" bestFit="1" customWidth="1"/>
    <col min="10995" max="10996" width="12.7109375" style="70" customWidth="1"/>
    <col min="10997" max="10997" width="18" style="70" customWidth="1"/>
    <col min="10998" max="11003" width="12.7109375" style="70" customWidth="1"/>
    <col min="11004" max="11004" width="17.140625" style="70" customWidth="1"/>
    <col min="11005" max="11012" width="12.7109375" style="70" customWidth="1"/>
    <col min="11013" max="11013" width="15.42578125" style="70" customWidth="1"/>
    <col min="11014" max="11015" width="12.7109375" style="70" customWidth="1"/>
    <col min="11016" max="11016" width="13.7109375" style="70" customWidth="1"/>
    <col min="11017" max="11019" width="12.7109375" style="70" customWidth="1"/>
    <col min="11020" max="11020" width="15.5703125" style="70" customWidth="1"/>
    <col min="11021" max="11021" width="12.7109375" style="70" customWidth="1"/>
    <col min="11022" max="11244" width="11.42578125" style="70"/>
    <col min="11245" max="11245" width="5" style="70" customWidth="1"/>
    <col min="11246" max="11246" width="6" style="70" customWidth="1"/>
    <col min="11247" max="11247" width="5.5703125" style="70" customWidth="1"/>
    <col min="11248" max="11248" width="21.5703125" style="70" customWidth="1"/>
    <col min="11249" max="11249" width="8.5703125" style="70" customWidth="1"/>
    <col min="11250" max="11250" width="6.28515625" style="70" bestFit="1" customWidth="1"/>
    <col min="11251" max="11252" width="12.7109375" style="70" customWidth="1"/>
    <col min="11253" max="11253" width="18" style="70" customWidth="1"/>
    <col min="11254" max="11259" width="12.7109375" style="70" customWidth="1"/>
    <col min="11260" max="11260" width="17.140625" style="70" customWidth="1"/>
    <col min="11261" max="11268" width="12.7109375" style="70" customWidth="1"/>
    <col min="11269" max="11269" width="15.42578125" style="70" customWidth="1"/>
    <col min="11270" max="11271" width="12.7109375" style="70" customWidth="1"/>
    <col min="11272" max="11272" width="13.7109375" style="70" customWidth="1"/>
    <col min="11273" max="11275" width="12.7109375" style="70" customWidth="1"/>
    <col min="11276" max="11276" width="15.5703125" style="70" customWidth="1"/>
    <col min="11277" max="11277" width="12.7109375" style="70" customWidth="1"/>
    <col min="11278" max="11500" width="11.42578125" style="70"/>
    <col min="11501" max="11501" width="5" style="70" customWidth="1"/>
    <col min="11502" max="11502" width="6" style="70" customWidth="1"/>
    <col min="11503" max="11503" width="5.5703125" style="70" customWidth="1"/>
    <col min="11504" max="11504" width="21.5703125" style="70" customWidth="1"/>
    <col min="11505" max="11505" width="8.5703125" style="70" customWidth="1"/>
    <col min="11506" max="11506" width="6.28515625" style="70" bestFit="1" customWidth="1"/>
    <col min="11507" max="11508" width="12.7109375" style="70" customWidth="1"/>
    <col min="11509" max="11509" width="18" style="70" customWidth="1"/>
    <col min="11510" max="11515" width="12.7109375" style="70" customWidth="1"/>
    <col min="11516" max="11516" width="17.140625" style="70" customWidth="1"/>
    <col min="11517" max="11524" width="12.7109375" style="70" customWidth="1"/>
    <col min="11525" max="11525" width="15.42578125" style="70" customWidth="1"/>
    <col min="11526" max="11527" width="12.7109375" style="70" customWidth="1"/>
    <col min="11528" max="11528" width="13.7109375" style="70" customWidth="1"/>
    <col min="11529" max="11531" width="12.7109375" style="70" customWidth="1"/>
    <col min="11532" max="11532" width="15.5703125" style="70" customWidth="1"/>
    <col min="11533" max="11533" width="12.7109375" style="70" customWidth="1"/>
    <col min="11534" max="11756" width="11.42578125" style="70"/>
    <col min="11757" max="11757" width="5" style="70" customWidth="1"/>
    <col min="11758" max="11758" width="6" style="70" customWidth="1"/>
    <col min="11759" max="11759" width="5.5703125" style="70" customWidth="1"/>
    <col min="11760" max="11760" width="21.5703125" style="70" customWidth="1"/>
    <col min="11761" max="11761" width="8.5703125" style="70" customWidth="1"/>
    <col min="11762" max="11762" width="6.28515625" style="70" bestFit="1" customWidth="1"/>
    <col min="11763" max="11764" width="12.7109375" style="70" customWidth="1"/>
    <col min="11765" max="11765" width="18" style="70" customWidth="1"/>
    <col min="11766" max="11771" width="12.7109375" style="70" customWidth="1"/>
    <col min="11772" max="11772" width="17.140625" style="70" customWidth="1"/>
    <col min="11773" max="11780" width="12.7109375" style="70" customWidth="1"/>
    <col min="11781" max="11781" width="15.42578125" style="70" customWidth="1"/>
    <col min="11782" max="11783" width="12.7109375" style="70" customWidth="1"/>
    <col min="11784" max="11784" width="13.7109375" style="70" customWidth="1"/>
    <col min="11785" max="11787" width="12.7109375" style="70" customWidth="1"/>
    <col min="11788" max="11788" width="15.5703125" style="70" customWidth="1"/>
    <col min="11789" max="11789" width="12.7109375" style="70" customWidth="1"/>
    <col min="11790" max="12012" width="11.42578125" style="70"/>
    <col min="12013" max="12013" width="5" style="70" customWidth="1"/>
    <col min="12014" max="12014" width="6" style="70" customWidth="1"/>
    <col min="12015" max="12015" width="5.5703125" style="70" customWidth="1"/>
    <col min="12016" max="12016" width="21.5703125" style="70" customWidth="1"/>
    <col min="12017" max="12017" width="8.5703125" style="70" customWidth="1"/>
    <col min="12018" max="12018" width="6.28515625" style="70" bestFit="1" customWidth="1"/>
    <col min="12019" max="12020" width="12.7109375" style="70" customWidth="1"/>
    <col min="12021" max="12021" width="18" style="70" customWidth="1"/>
    <col min="12022" max="12027" width="12.7109375" style="70" customWidth="1"/>
    <col min="12028" max="12028" width="17.140625" style="70" customWidth="1"/>
    <col min="12029" max="12036" width="12.7109375" style="70" customWidth="1"/>
    <col min="12037" max="12037" width="15.42578125" style="70" customWidth="1"/>
    <col min="12038" max="12039" width="12.7109375" style="70" customWidth="1"/>
    <col min="12040" max="12040" width="13.7109375" style="70" customWidth="1"/>
    <col min="12041" max="12043" width="12.7109375" style="70" customWidth="1"/>
    <col min="12044" max="12044" width="15.5703125" style="70" customWidth="1"/>
    <col min="12045" max="12045" width="12.7109375" style="70" customWidth="1"/>
    <col min="12046" max="12268" width="11.42578125" style="70"/>
    <col min="12269" max="12269" width="5" style="70" customWidth="1"/>
    <col min="12270" max="12270" width="6" style="70" customWidth="1"/>
    <col min="12271" max="12271" width="5.5703125" style="70" customWidth="1"/>
    <col min="12272" max="12272" width="21.5703125" style="70" customWidth="1"/>
    <col min="12273" max="12273" width="8.5703125" style="70" customWidth="1"/>
    <col min="12274" max="12274" width="6.28515625" style="70" bestFit="1" customWidth="1"/>
    <col min="12275" max="12276" width="12.7109375" style="70" customWidth="1"/>
    <col min="12277" max="12277" width="18" style="70" customWidth="1"/>
    <col min="12278" max="12283" width="12.7109375" style="70" customWidth="1"/>
    <col min="12284" max="12284" width="17.140625" style="70" customWidth="1"/>
    <col min="12285" max="12292" width="12.7109375" style="70" customWidth="1"/>
    <col min="12293" max="12293" width="15.42578125" style="70" customWidth="1"/>
    <col min="12294" max="12295" width="12.7109375" style="70" customWidth="1"/>
    <col min="12296" max="12296" width="13.7109375" style="70" customWidth="1"/>
    <col min="12297" max="12299" width="12.7109375" style="70" customWidth="1"/>
    <col min="12300" max="12300" width="15.5703125" style="70" customWidth="1"/>
    <col min="12301" max="12301" width="12.7109375" style="70" customWidth="1"/>
    <col min="12302" max="12524" width="11.42578125" style="70"/>
    <col min="12525" max="12525" width="5" style="70" customWidth="1"/>
    <col min="12526" max="12526" width="6" style="70" customWidth="1"/>
    <col min="12527" max="12527" width="5.5703125" style="70" customWidth="1"/>
    <col min="12528" max="12528" width="21.5703125" style="70" customWidth="1"/>
    <col min="12529" max="12529" width="8.5703125" style="70" customWidth="1"/>
    <col min="12530" max="12530" width="6.28515625" style="70" bestFit="1" customWidth="1"/>
    <col min="12531" max="12532" width="12.7109375" style="70" customWidth="1"/>
    <col min="12533" max="12533" width="18" style="70" customWidth="1"/>
    <col min="12534" max="12539" width="12.7109375" style="70" customWidth="1"/>
    <col min="12540" max="12540" width="17.140625" style="70" customWidth="1"/>
    <col min="12541" max="12548" width="12.7109375" style="70" customWidth="1"/>
    <col min="12549" max="12549" width="15.42578125" style="70" customWidth="1"/>
    <col min="12550" max="12551" width="12.7109375" style="70" customWidth="1"/>
    <col min="12552" max="12552" width="13.7109375" style="70" customWidth="1"/>
    <col min="12553" max="12555" width="12.7109375" style="70" customWidth="1"/>
    <col min="12556" max="12556" width="15.5703125" style="70" customWidth="1"/>
    <col min="12557" max="12557" width="12.7109375" style="70" customWidth="1"/>
    <col min="12558" max="12780" width="11.42578125" style="70"/>
    <col min="12781" max="12781" width="5" style="70" customWidth="1"/>
    <col min="12782" max="12782" width="6" style="70" customWidth="1"/>
    <col min="12783" max="12783" width="5.5703125" style="70" customWidth="1"/>
    <col min="12784" max="12784" width="21.5703125" style="70" customWidth="1"/>
    <col min="12785" max="12785" width="8.5703125" style="70" customWidth="1"/>
    <col min="12786" max="12786" width="6.28515625" style="70" bestFit="1" customWidth="1"/>
    <col min="12787" max="12788" width="12.7109375" style="70" customWidth="1"/>
    <col min="12789" max="12789" width="18" style="70" customWidth="1"/>
    <col min="12790" max="12795" width="12.7109375" style="70" customWidth="1"/>
    <col min="12796" max="12796" width="17.140625" style="70" customWidth="1"/>
    <col min="12797" max="12804" width="12.7109375" style="70" customWidth="1"/>
    <col min="12805" max="12805" width="15.42578125" style="70" customWidth="1"/>
    <col min="12806" max="12807" width="12.7109375" style="70" customWidth="1"/>
    <col min="12808" max="12808" width="13.7109375" style="70" customWidth="1"/>
    <col min="12809" max="12811" width="12.7109375" style="70" customWidth="1"/>
    <col min="12812" max="12812" width="15.5703125" style="70" customWidth="1"/>
    <col min="12813" max="12813" width="12.7109375" style="70" customWidth="1"/>
    <col min="12814" max="13036" width="11.42578125" style="70"/>
    <col min="13037" max="13037" width="5" style="70" customWidth="1"/>
    <col min="13038" max="13038" width="6" style="70" customWidth="1"/>
    <col min="13039" max="13039" width="5.5703125" style="70" customWidth="1"/>
    <col min="13040" max="13040" width="21.5703125" style="70" customWidth="1"/>
    <col min="13041" max="13041" width="8.5703125" style="70" customWidth="1"/>
    <col min="13042" max="13042" width="6.28515625" style="70" bestFit="1" customWidth="1"/>
    <col min="13043" max="13044" width="12.7109375" style="70" customWidth="1"/>
    <col min="13045" max="13045" width="18" style="70" customWidth="1"/>
    <col min="13046" max="13051" width="12.7109375" style="70" customWidth="1"/>
    <col min="13052" max="13052" width="17.140625" style="70" customWidth="1"/>
    <col min="13053" max="13060" width="12.7109375" style="70" customWidth="1"/>
    <col min="13061" max="13061" width="15.42578125" style="70" customWidth="1"/>
    <col min="13062" max="13063" width="12.7109375" style="70" customWidth="1"/>
    <col min="13064" max="13064" width="13.7109375" style="70" customWidth="1"/>
    <col min="13065" max="13067" width="12.7109375" style="70" customWidth="1"/>
    <col min="13068" max="13068" width="15.5703125" style="70" customWidth="1"/>
    <col min="13069" max="13069" width="12.7109375" style="70" customWidth="1"/>
    <col min="13070" max="13292" width="11.42578125" style="70"/>
    <col min="13293" max="13293" width="5" style="70" customWidth="1"/>
    <col min="13294" max="13294" width="6" style="70" customWidth="1"/>
    <col min="13295" max="13295" width="5.5703125" style="70" customWidth="1"/>
    <col min="13296" max="13296" width="21.5703125" style="70" customWidth="1"/>
    <col min="13297" max="13297" width="8.5703125" style="70" customWidth="1"/>
    <col min="13298" max="13298" width="6.28515625" style="70" bestFit="1" customWidth="1"/>
    <col min="13299" max="13300" width="12.7109375" style="70" customWidth="1"/>
    <col min="13301" max="13301" width="18" style="70" customWidth="1"/>
    <col min="13302" max="13307" width="12.7109375" style="70" customWidth="1"/>
    <col min="13308" max="13308" width="17.140625" style="70" customWidth="1"/>
    <col min="13309" max="13316" width="12.7109375" style="70" customWidth="1"/>
    <col min="13317" max="13317" width="15.42578125" style="70" customWidth="1"/>
    <col min="13318" max="13319" width="12.7109375" style="70" customWidth="1"/>
    <col min="13320" max="13320" width="13.7109375" style="70" customWidth="1"/>
    <col min="13321" max="13323" width="12.7109375" style="70" customWidth="1"/>
    <col min="13324" max="13324" width="15.5703125" style="70" customWidth="1"/>
    <col min="13325" max="13325" width="12.7109375" style="70" customWidth="1"/>
    <col min="13326" max="13548" width="11.42578125" style="70"/>
    <col min="13549" max="13549" width="5" style="70" customWidth="1"/>
    <col min="13550" max="13550" width="6" style="70" customWidth="1"/>
    <col min="13551" max="13551" width="5.5703125" style="70" customWidth="1"/>
    <col min="13552" max="13552" width="21.5703125" style="70" customWidth="1"/>
    <col min="13553" max="13553" width="8.5703125" style="70" customWidth="1"/>
    <col min="13554" max="13554" width="6.28515625" style="70" bestFit="1" customWidth="1"/>
    <col min="13555" max="13556" width="12.7109375" style="70" customWidth="1"/>
    <col min="13557" max="13557" width="18" style="70" customWidth="1"/>
    <col min="13558" max="13563" width="12.7109375" style="70" customWidth="1"/>
    <col min="13564" max="13564" width="17.140625" style="70" customWidth="1"/>
    <col min="13565" max="13572" width="12.7109375" style="70" customWidth="1"/>
    <col min="13573" max="13573" width="15.42578125" style="70" customWidth="1"/>
    <col min="13574" max="13575" width="12.7109375" style="70" customWidth="1"/>
    <col min="13576" max="13576" width="13.7109375" style="70" customWidth="1"/>
    <col min="13577" max="13579" width="12.7109375" style="70" customWidth="1"/>
    <col min="13580" max="13580" width="15.5703125" style="70" customWidth="1"/>
    <col min="13581" max="13581" width="12.7109375" style="70" customWidth="1"/>
    <col min="13582" max="13804" width="11.42578125" style="70"/>
    <col min="13805" max="13805" width="5" style="70" customWidth="1"/>
    <col min="13806" max="13806" width="6" style="70" customWidth="1"/>
    <col min="13807" max="13807" width="5.5703125" style="70" customWidth="1"/>
    <col min="13808" max="13808" width="21.5703125" style="70" customWidth="1"/>
    <col min="13809" max="13809" width="8.5703125" style="70" customWidth="1"/>
    <col min="13810" max="13810" width="6.28515625" style="70" bestFit="1" customWidth="1"/>
    <col min="13811" max="13812" width="12.7109375" style="70" customWidth="1"/>
    <col min="13813" max="13813" width="18" style="70" customWidth="1"/>
    <col min="13814" max="13819" width="12.7109375" style="70" customWidth="1"/>
    <col min="13820" max="13820" width="17.140625" style="70" customWidth="1"/>
    <col min="13821" max="13828" width="12.7109375" style="70" customWidth="1"/>
    <col min="13829" max="13829" width="15.42578125" style="70" customWidth="1"/>
    <col min="13830" max="13831" width="12.7109375" style="70" customWidth="1"/>
    <col min="13832" max="13832" width="13.7109375" style="70" customWidth="1"/>
    <col min="13833" max="13835" width="12.7109375" style="70" customWidth="1"/>
    <col min="13836" max="13836" width="15.5703125" style="70" customWidth="1"/>
    <col min="13837" max="13837" width="12.7109375" style="70" customWidth="1"/>
    <col min="13838" max="14060" width="11.42578125" style="70"/>
    <col min="14061" max="14061" width="5" style="70" customWidth="1"/>
    <col min="14062" max="14062" width="6" style="70" customWidth="1"/>
    <col min="14063" max="14063" width="5.5703125" style="70" customWidth="1"/>
    <col min="14064" max="14064" width="21.5703125" style="70" customWidth="1"/>
    <col min="14065" max="14065" width="8.5703125" style="70" customWidth="1"/>
    <col min="14066" max="14066" width="6.28515625" style="70" bestFit="1" customWidth="1"/>
    <col min="14067" max="14068" width="12.7109375" style="70" customWidth="1"/>
    <col min="14069" max="14069" width="18" style="70" customWidth="1"/>
    <col min="14070" max="14075" width="12.7109375" style="70" customWidth="1"/>
    <col min="14076" max="14076" width="17.140625" style="70" customWidth="1"/>
    <col min="14077" max="14084" width="12.7109375" style="70" customWidth="1"/>
    <col min="14085" max="14085" width="15.42578125" style="70" customWidth="1"/>
    <col min="14086" max="14087" width="12.7109375" style="70" customWidth="1"/>
    <col min="14088" max="14088" width="13.7109375" style="70" customWidth="1"/>
    <col min="14089" max="14091" width="12.7109375" style="70" customWidth="1"/>
    <col min="14092" max="14092" width="15.5703125" style="70" customWidth="1"/>
    <col min="14093" max="14093" width="12.7109375" style="70" customWidth="1"/>
    <col min="14094" max="14316" width="11.42578125" style="70"/>
    <col min="14317" max="14317" width="5" style="70" customWidth="1"/>
    <col min="14318" max="14318" width="6" style="70" customWidth="1"/>
    <col min="14319" max="14319" width="5.5703125" style="70" customWidth="1"/>
    <col min="14320" max="14320" width="21.5703125" style="70" customWidth="1"/>
    <col min="14321" max="14321" width="8.5703125" style="70" customWidth="1"/>
    <col min="14322" max="14322" width="6.28515625" style="70" bestFit="1" customWidth="1"/>
    <col min="14323" max="14324" width="12.7109375" style="70" customWidth="1"/>
    <col min="14325" max="14325" width="18" style="70" customWidth="1"/>
    <col min="14326" max="14331" width="12.7109375" style="70" customWidth="1"/>
    <col min="14332" max="14332" width="17.140625" style="70" customWidth="1"/>
    <col min="14333" max="14340" width="12.7109375" style="70" customWidth="1"/>
    <col min="14341" max="14341" width="15.42578125" style="70" customWidth="1"/>
    <col min="14342" max="14343" width="12.7109375" style="70" customWidth="1"/>
    <col min="14344" max="14344" width="13.7109375" style="70" customWidth="1"/>
    <col min="14345" max="14347" width="12.7109375" style="70" customWidth="1"/>
    <col min="14348" max="14348" width="15.5703125" style="70" customWidth="1"/>
    <col min="14349" max="14349" width="12.7109375" style="70" customWidth="1"/>
    <col min="14350" max="14572" width="11.42578125" style="70"/>
    <col min="14573" max="14573" width="5" style="70" customWidth="1"/>
    <col min="14574" max="14574" width="6" style="70" customWidth="1"/>
    <col min="14575" max="14575" width="5.5703125" style="70" customWidth="1"/>
    <col min="14576" max="14576" width="21.5703125" style="70" customWidth="1"/>
    <col min="14577" max="14577" width="8.5703125" style="70" customWidth="1"/>
    <col min="14578" max="14578" width="6.28515625" style="70" bestFit="1" customWidth="1"/>
    <col min="14579" max="14580" width="12.7109375" style="70" customWidth="1"/>
    <col min="14581" max="14581" width="18" style="70" customWidth="1"/>
    <col min="14582" max="14587" width="12.7109375" style="70" customWidth="1"/>
    <col min="14588" max="14588" width="17.140625" style="70" customWidth="1"/>
    <col min="14589" max="14596" width="12.7109375" style="70" customWidth="1"/>
    <col min="14597" max="14597" width="15.42578125" style="70" customWidth="1"/>
    <col min="14598" max="14599" width="12.7109375" style="70" customWidth="1"/>
    <col min="14600" max="14600" width="13.7109375" style="70" customWidth="1"/>
    <col min="14601" max="14603" width="12.7109375" style="70" customWidth="1"/>
    <col min="14604" max="14604" width="15.5703125" style="70" customWidth="1"/>
    <col min="14605" max="14605" width="12.7109375" style="70" customWidth="1"/>
    <col min="14606" max="14828" width="11.42578125" style="70"/>
    <col min="14829" max="14829" width="5" style="70" customWidth="1"/>
    <col min="14830" max="14830" width="6" style="70" customWidth="1"/>
    <col min="14831" max="14831" width="5.5703125" style="70" customWidth="1"/>
    <col min="14832" max="14832" width="21.5703125" style="70" customWidth="1"/>
    <col min="14833" max="14833" width="8.5703125" style="70" customWidth="1"/>
    <col min="14834" max="14834" width="6.28515625" style="70" bestFit="1" customWidth="1"/>
    <col min="14835" max="14836" width="12.7109375" style="70" customWidth="1"/>
    <col min="14837" max="14837" width="18" style="70" customWidth="1"/>
    <col min="14838" max="14843" width="12.7109375" style="70" customWidth="1"/>
    <col min="14844" max="14844" width="17.140625" style="70" customWidth="1"/>
    <col min="14845" max="14852" width="12.7109375" style="70" customWidth="1"/>
    <col min="14853" max="14853" width="15.42578125" style="70" customWidth="1"/>
    <col min="14854" max="14855" width="12.7109375" style="70" customWidth="1"/>
    <col min="14856" max="14856" width="13.7109375" style="70" customWidth="1"/>
    <col min="14857" max="14859" width="12.7109375" style="70" customWidth="1"/>
    <col min="14860" max="14860" width="15.5703125" style="70" customWidth="1"/>
    <col min="14861" max="14861" width="12.7109375" style="70" customWidth="1"/>
    <col min="14862" max="15084" width="11.42578125" style="70"/>
    <col min="15085" max="15085" width="5" style="70" customWidth="1"/>
    <col min="15086" max="15086" width="6" style="70" customWidth="1"/>
    <col min="15087" max="15087" width="5.5703125" style="70" customWidth="1"/>
    <col min="15088" max="15088" width="21.5703125" style="70" customWidth="1"/>
    <col min="15089" max="15089" width="8.5703125" style="70" customWidth="1"/>
    <col min="15090" max="15090" width="6.28515625" style="70" bestFit="1" customWidth="1"/>
    <col min="15091" max="15092" width="12.7109375" style="70" customWidth="1"/>
    <col min="15093" max="15093" width="18" style="70" customWidth="1"/>
    <col min="15094" max="15099" width="12.7109375" style="70" customWidth="1"/>
    <col min="15100" max="15100" width="17.140625" style="70" customWidth="1"/>
    <col min="15101" max="15108" width="12.7109375" style="70" customWidth="1"/>
    <col min="15109" max="15109" width="15.42578125" style="70" customWidth="1"/>
    <col min="15110" max="15111" width="12.7109375" style="70" customWidth="1"/>
    <col min="15112" max="15112" width="13.7109375" style="70" customWidth="1"/>
    <col min="15113" max="15115" width="12.7109375" style="70" customWidth="1"/>
    <col min="15116" max="15116" width="15.5703125" style="70" customWidth="1"/>
    <col min="15117" max="15117" width="12.7109375" style="70" customWidth="1"/>
    <col min="15118" max="15340" width="11.42578125" style="70"/>
    <col min="15341" max="15341" width="5" style="70" customWidth="1"/>
    <col min="15342" max="15342" width="6" style="70" customWidth="1"/>
    <col min="15343" max="15343" width="5.5703125" style="70" customWidth="1"/>
    <col min="15344" max="15344" width="21.5703125" style="70" customWidth="1"/>
    <col min="15345" max="15345" width="8.5703125" style="70" customWidth="1"/>
    <col min="15346" max="15346" width="6.28515625" style="70" bestFit="1" customWidth="1"/>
    <col min="15347" max="15348" width="12.7109375" style="70" customWidth="1"/>
    <col min="15349" max="15349" width="18" style="70" customWidth="1"/>
    <col min="15350" max="15355" width="12.7109375" style="70" customWidth="1"/>
    <col min="15356" max="15356" width="17.140625" style="70" customWidth="1"/>
    <col min="15357" max="15364" width="12.7109375" style="70" customWidth="1"/>
    <col min="15365" max="15365" width="15.42578125" style="70" customWidth="1"/>
    <col min="15366" max="15367" width="12.7109375" style="70" customWidth="1"/>
    <col min="15368" max="15368" width="13.7109375" style="70" customWidth="1"/>
    <col min="15369" max="15371" width="12.7109375" style="70" customWidth="1"/>
    <col min="15372" max="15372" width="15.5703125" style="70" customWidth="1"/>
    <col min="15373" max="15373" width="12.7109375" style="70" customWidth="1"/>
    <col min="15374" max="15596" width="11.42578125" style="70"/>
    <col min="15597" max="15597" width="5" style="70" customWidth="1"/>
    <col min="15598" max="15598" width="6" style="70" customWidth="1"/>
    <col min="15599" max="15599" width="5.5703125" style="70" customWidth="1"/>
    <col min="15600" max="15600" width="21.5703125" style="70" customWidth="1"/>
    <col min="15601" max="15601" width="8.5703125" style="70" customWidth="1"/>
    <col min="15602" max="15602" width="6.28515625" style="70" bestFit="1" customWidth="1"/>
    <col min="15603" max="15604" width="12.7109375" style="70" customWidth="1"/>
    <col min="15605" max="15605" width="18" style="70" customWidth="1"/>
    <col min="15606" max="15611" width="12.7109375" style="70" customWidth="1"/>
    <col min="15612" max="15612" width="17.140625" style="70" customWidth="1"/>
    <col min="15613" max="15620" width="12.7109375" style="70" customWidth="1"/>
    <col min="15621" max="15621" width="15.42578125" style="70" customWidth="1"/>
    <col min="15622" max="15623" width="12.7109375" style="70" customWidth="1"/>
    <col min="15624" max="15624" width="13.7109375" style="70" customWidth="1"/>
    <col min="15625" max="15627" width="12.7109375" style="70" customWidth="1"/>
    <col min="15628" max="15628" width="15.5703125" style="70" customWidth="1"/>
    <col min="15629" max="15629" width="12.7109375" style="70" customWidth="1"/>
    <col min="15630" max="15852" width="11.42578125" style="70"/>
    <col min="15853" max="15853" width="5" style="70" customWidth="1"/>
    <col min="15854" max="15854" width="6" style="70" customWidth="1"/>
    <col min="15855" max="15855" width="5.5703125" style="70" customWidth="1"/>
    <col min="15856" max="15856" width="21.5703125" style="70" customWidth="1"/>
    <col min="15857" max="15857" width="8.5703125" style="70" customWidth="1"/>
    <col min="15858" max="15858" width="6.28515625" style="70" bestFit="1" customWidth="1"/>
    <col min="15859" max="15860" width="12.7109375" style="70" customWidth="1"/>
    <col min="15861" max="15861" width="18" style="70" customWidth="1"/>
    <col min="15862" max="15867" width="12.7109375" style="70" customWidth="1"/>
    <col min="15868" max="15868" width="17.140625" style="70" customWidth="1"/>
    <col min="15869" max="15876" width="12.7109375" style="70" customWidth="1"/>
    <col min="15877" max="15877" width="15.42578125" style="70" customWidth="1"/>
    <col min="15878" max="15879" width="12.7109375" style="70" customWidth="1"/>
    <col min="15880" max="15880" width="13.7109375" style="70" customWidth="1"/>
    <col min="15881" max="15883" width="12.7109375" style="70" customWidth="1"/>
    <col min="15884" max="15884" width="15.5703125" style="70" customWidth="1"/>
    <col min="15885" max="15885" width="12.7109375" style="70" customWidth="1"/>
    <col min="15886" max="16108" width="11.42578125" style="70"/>
    <col min="16109" max="16109" width="5" style="70" customWidth="1"/>
    <col min="16110" max="16110" width="6" style="70" customWidth="1"/>
    <col min="16111" max="16111" width="5.5703125" style="70" customWidth="1"/>
    <col min="16112" max="16112" width="21.5703125" style="70" customWidth="1"/>
    <col min="16113" max="16113" width="8.5703125" style="70" customWidth="1"/>
    <col min="16114" max="16114" width="6.28515625" style="70" bestFit="1" customWidth="1"/>
    <col min="16115" max="16116" width="12.7109375" style="70" customWidth="1"/>
    <col min="16117" max="16117" width="18" style="70" customWidth="1"/>
    <col min="16118" max="16123" width="12.7109375" style="70" customWidth="1"/>
    <col min="16124" max="16124" width="17.140625" style="70" customWidth="1"/>
    <col min="16125" max="16132" width="12.7109375" style="70" customWidth="1"/>
    <col min="16133" max="16133" width="15.42578125" style="70" customWidth="1"/>
    <col min="16134" max="16135" width="12.7109375" style="70" customWidth="1"/>
    <col min="16136" max="16136" width="13.7109375" style="70" customWidth="1"/>
    <col min="16137" max="16139" width="12.7109375" style="70" customWidth="1"/>
    <col min="16140" max="16140" width="15.5703125" style="70" customWidth="1"/>
    <col min="16141" max="16141" width="12.7109375" style="70" customWidth="1"/>
    <col min="16142" max="16384" width="11.42578125" style="70"/>
  </cols>
  <sheetData>
    <row r="1" spans="1:13" s="25" customFormat="1" ht="24.95" customHeight="1" x14ac:dyDescent="0.2">
      <c r="A1" s="67"/>
      <c r="B1" s="68"/>
      <c r="C1" s="69"/>
      <c r="D1" s="65"/>
      <c r="F1" s="69"/>
      <c r="G1" s="70"/>
      <c r="H1" s="70"/>
      <c r="I1" s="70"/>
      <c r="J1" s="70"/>
      <c r="K1" s="70"/>
      <c r="L1" s="70"/>
    </row>
    <row r="2" spans="1:13" s="72" customFormat="1" ht="24" customHeight="1" x14ac:dyDescent="0.2">
      <c r="A2" s="122" t="s">
        <v>25</v>
      </c>
      <c r="B2" s="122"/>
      <c r="C2" s="122"/>
      <c r="D2" s="122"/>
      <c r="E2" s="122"/>
      <c r="F2" s="122"/>
      <c r="G2" s="71"/>
      <c r="H2" s="71"/>
      <c r="I2" s="71"/>
      <c r="J2" s="71"/>
      <c r="K2" s="71"/>
      <c r="L2" s="71"/>
    </row>
    <row r="3" spans="1:13" s="25" customFormat="1" ht="20.25" x14ac:dyDescent="0.3">
      <c r="A3" s="123" t="s">
        <v>55</v>
      </c>
      <c r="B3" s="123"/>
      <c r="C3" s="123"/>
      <c r="D3" s="123"/>
      <c r="E3" s="123"/>
      <c r="F3" s="123"/>
    </row>
    <row r="4" spans="1:13" s="25" customFormat="1" ht="24" customHeight="1" x14ac:dyDescent="0.2">
      <c r="A4" s="124" t="s">
        <v>27</v>
      </c>
      <c r="B4" s="124"/>
      <c r="C4" s="124"/>
      <c r="D4" s="124"/>
      <c r="E4" s="124"/>
      <c r="F4" s="124"/>
      <c r="G4" s="70"/>
      <c r="H4" s="70"/>
      <c r="I4" s="70"/>
      <c r="J4" s="70"/>
      <c r="K4" s="70"/>
      <c r="L4" s="70"/>
    </row>
    <row r="5" spans="1:13" s="25" customFormat="1" ht="24" customHeight="1" thickBot="1" x14ac:dyDescent="0.25">
      <c r="A5" s="73"/>
      <c r="B5" s="74"/>
      <c r="C5" s="75"/>
      <c r="D5" s="75"/>
      <c r="E5" s="75"/>
      <c r="F5" s="75"/>
      <c r="G5" s="70"/>
      <c r="H5" s="70"/>
      <c r="I5" s="70"/>
      <c r="J5" s="70"/>
      <c r="K5" s="70"/>
      <c r="L5" s="70"/>
    </row>
    <row r="6" spans="1:13" s="25" customFormat="1" ht="15" customHeight="1" thickBot="1" x14ac:dyDescent="0.3">
      <c r="A6" s="76" t="s">
        <v>56</v>
      </c>
      <c r="B6" s="77"/>
      <c r="C6" s="78"/>
      <c r="D6" s="79"/>
      <c r="E6" s="80"/>
      <c r="F6" s="81"/>
      <c r="G6" s="125" t="s">
        <v>57</v>
      </c>
      <c r="H6" s="126"/>
      <c r="I6" s="126"/>
      <c r="J6" s="126"/>
      <c r="K6" s="126"/>
      <c r="L6" s="126"/>
      <c r="M6" s="127"/>
    </row>
    <row r="7" spans="1:13" s="90" customFormat="1" ht="45.75" customHeight="1" thickBot="1" x14ac:dyDescent="0.25">
      <c r="A7" s="82" t="s">
        <v>58</v>
      </c>
      <c r="B7" s="83" t="s">
        <v>59</v>
      </c>
      <c r="C7" s="84" t="s">
        <v>60</v>
      </c>
      <c r="D7" s="84" t="s">
        <v>61</v>
      </c>
      <c r="E7" s="85" t="s">
        <v>62</v>
      </c>
      <c r="F7" s="86" t="s">
        <v>63</v>
      </c>
      <c r="G7" s="87" t="s">
        <v>0</v>
      </c>
      <c r="H7" s="88" t="s">
        <v>1</v>
      </c>
      <c r="I7" s="88" t="s">
        <v>2</v>
      </c>
      <c r="J7" s="88" t="s">
        <v>13</v>
      </c>
      <c r="K7" s="88" t="s">
        <v>14</v>
      </c>
      <c r="L7" s="88" t="s">
        <v>15</v>
      </c>
      <c r="M7" s="89" t="s">
        <v>16</v>
      </c>
    </row>
    <row r="8" spans="1:13" ht="12" customHeight="1" x14ac:dyDescent="0.2">
      <c r="A8" s="91">
        <v>5</v>
      </c>
      <c r="B8" s="92">
        <v>0</v>
      </c>
      <c r="C8" s="93" t="s">
        <v>64</v>
      </c>
      <c r="D8" s="94" t="s">
        <v>65</v>
      </c>
      <c r="E8" s="95"/>
      <c r="F8" s="96" t="s">
        <v>66</v>
      </c>
      <c r="G8" s="97">
        <v>1611055.7</v>
      </c>
      <c r="H8" s="98">
        <v>10441020.449999999</v>
      </c>
      <c r="I8" s="98">
        <v>22594725.5</v>
      </c>
      <c r="J8" s="98">
        <v>4436583.1399999997</v>
      </c>
      <c r="K8" s="98">
        <v>10804668.68</v>
      </c>
      <c r="L8" s="98">
        <v>16006519.77</v>
      </c>
      <c r="M8" s="99">
        <v>65894573.239999995</v>
      </c>
    </row>
    <row r="9" spans="1:13" ht="12" customHeight="1" x14ac:dyDescent="0.2">
      <c r="A9" s="91">
        <v>9</v>
      </c>
      <c r="B9" s="92">
        <v>0</v>
      </c>
      <c r="C9" s="93" t="s">
        <v>64</v>
      </c>
      <c r="D9" s="94" t="s">
        <v>67</v>
      </c>
      <c r="E9" s="95"/>
      <c r="F9" s="96" t="s">
        <v>66</v>
      </c>
      <c r="G9" s="97">
        <v>6030000</v>
      </c>
      <c r="H9" s="98">
        <v>16943800</v>
      </c>
      <c r="I9" s="98">
        <v>42988400</v>
      </c>
      <c r="J9" s="98">
        <v>12986300</v>
      </c>
      <c r="K9" s="98">
        <v>19573600</v>
      </c>
      <c r="L9" s="98">
        <v>24508400</v>
      </c>
      <c r="M9" s="99">
        <v>123030500</v>
      </c>
    </row>
    <row r="10" spans="1:13" ht="12" customHeight="1" x14ac:dyDescent="0.2">
      <c r="A10" s="91">
        <v>24</v>
      </c>
      <c r="B10" s="92">
        <v>0</v>
      </c>
      <c r="C10" s="93" t="s">
        <v>64</v>
      </c>
      <c r="D10" s="94" t="s">
        <v>68</v>
      </c>
      <c r="E10" s="95"/>
      <c r="F10" s="96" t="s">
        <v>66</v>
      </c>
      <c r="G10" s="97">
        <v>0</v>
      </c>
      <c r="H10" s="98">
        <v>20138813.449999999</v>
      </c>
      <c r="I10" s="98">
        <v>31434565.68</v>
      </c>
      <c r="J10" s="98">
        <v>17674930.25</v>
      </c>
      <c r="K10" s="98">
        <v>45107757.799999997</v>
      </c>
      <c r="L10" s="98">
        <v>29715420.960000001</v>
      </c>
      <c r="M10" s="99">
        <v>144071488.13999999</v>
      </c>
    </row>
    <row r="11" spans="1:13" ht="12" customHeight="1" x14ac:dyDescent="0.2">
      <c r="A11" s="91">
        <v>34</v>
      </c>
      <c r="B11" s="92">
        <v>0</v>
      </c>
      <c r="C11" s="93" t="s">
        <v>64</v>
      </c>
      <c r="D11" s="94" t="s">
        <v>69</v>
      </c>
      <c r="E11" s="95"/>
      <c r="F11" s="96" t="s">
        <v>66</v>
      </c>
      <c r="G11" s="97">
        <v>3319467</v>
      </c>
      <c r="H11" s="98">
        <v>14794824</v>
      </c>
      <c r="I11" s="98">
        <v>22505098</v>
      </c>
      <c r="J11" s="98">
        <v>9761317</v>
      </c>
      <c r="K11" s="98">
        <v>10866073</v>
      </c>
      <c r="L11" s="98">
        <v>11818679</v>
      </c>
      <c r="M11" s="99">
        <v>73065458</v>
      </c>
    </row>
    <row r="12" spans="1:13" ht="12" customHeight="1" x14ac:dyDescent="0.2">
      <c r="A12" s="91">
        <v>37</v>
      </c>
      <c r="B12" s="92">
        <v>0</v>
      </c>
      <c r="C12" s="93" t="s">
        <v>64</v>
      </c>
      <c r="D12" s="94" t="s">
        <v>70</v>
      </c>
      <c r="E12" s="95"/>
      <c r="F12" s="96" t="s">
        <v>66</v>
      </c>
      <c r="G12" s="97">
        <v>0</v>
      </c>
      <c r="H12" s="98">
        <v>12812425</v>
      </c>
      <c r="I12" s="98">
        <v>38414539</v>
      </c>
      <c r="J12" s="98">
        <v>7856336</v>
      </c>
      <c r="K12" s="98">
        <v>27509514</v>
      </c>
      <c r="L12" s="98">
        <v>34889427</v>
      </c>
      <c r="M12" s="99">
        <v>121482241</v>
      </c>
    </row>
    <row r="13" spans="1:13" ht="12" customHeight="1" x14ac:dyDescent="0.2">
      <c r="A13" s="91">
        <v>40</v>
      </c>
      <c r="B13" s="92">
        <v>0</v>
      </c>
      <c r="C13" s="93" t="s">
        <v>64</v>
      </c>
      <c r="D13" s="94" t="s">
        <v>71</v>
      </c>
      <c r="E13" s="95"/>
      <c r="F13" s="96" t="s">
        <v>66</v>
      </c>
      <c r="G13" s="97">
        <v>2103000</v>
      </c>
      <c r="H13" s="98">
        <v>7414703</v>
      </c>
      <c r="I13" s="98">
        <v>31171600.050000001</v>
      </c>
      <c r="J13" s="98">
        <v>6019108.5800000001</v>
      </c>
      <c r="K13" s="98">
        <v>9472189.3900000006</v>
      </c>
      <c r="L13" s="98">
        <v>10975398.98</v>
      </c>
      <c r="M13" s="99">
        <v>67156000</v>
      </c>
    </row>
    <row r="14" spans="1:13" ht="12" customHeight="1" x14ac:dyDescent="0.2">
      <c r="A14" s="91">
        <v>42</v>
      </c>
      <c r="B14" s="92">
        <v>0</v>
      </c>
      <c r="C14" s="93" t="s">
        <v>64</v>
      </c>
      <c r="D14" s="94" t="s">
        <v>72</v>
      </c>
      <c r="E14" s="95"/>
      <c r="F14" s="96" t="s">
        <v>66</v>
      </c>
      <c r="G14" s="97">
        <v>600000</v>
      </c>
      <c r="H14" s="98">
        <v>7376859.2999999998</v>
      </c>
      <c r="I14" s="98">
        <v>18977637.760000002</v>
      </c>
      <c r="J14" s="98">
        <v>3372628.23</v>
      </c>
      <c r="K14" s="98">
        <v>16816973.309999999</v>
      </c>
      <c r="L14" s="98">
        <v>8535901.4000000004</v>
      </c>
      <c r="M14" s="99">
        <v>55680000</v>
      </c>
    </row>
    <row r="15" spans="1:13" ht="12" customHeight="1" x14ac:dyDescent="0.2">
      <c r="A15" s="91">
        <v>47</v>
      </c>
      <c r="B15" s="92">
        <v>0</v>
      </c>
      <c r="C15" s="93" t="s">
        <v>64</v>
      </c>
      <c r="D15" s="94" t="s">
        <v>73</v>
      </c>
      <c r="E15" s="95"/>
      <c r="F15" s="96" t="s">
        <v>66</v>
      </c>
      <c r="G15" s="97">
        <v>1596252.62</v>
      </c>
      <c r="H15" s="98">
        <v>12289242.539999999</v>
      </c>
      <c r="I15" s="98">
        <v>41653862.740000002</v>
      </c>
      <c r="J15" s="98">
        <v>5930865</v>
      </c>
      <c r="K15" s="98">
        <v>14442912.199999999</v>
      </c>
      <c r="L15" s="98">
        <v>39917563.25</v>
      </c>
      <c r="M15" s="99">
        <v>115830698.35000001</v>
      </c>
    </row>
    <row r="16" spans="1:13" ht="12" customHeight="1" x14ac:dyDescent="0.2">
      <c r="A16" s="91">
        <v>49</v>
      </c>
      <c r="B16" s="92">
        <v>0</v>
      </c>
      <c r="C16" s="93" t="s">
        <v>64</v>
      </c>
      <c r="D16" s="94" t="s">
        <v>74</v>
      </c>
      <c r="E16" s="95"/>
      <c r="F16" s="96" t="s">
        <v>66</v>
      </c>
      <c r="G16" s="97">
        <v>132000</v>
      </c>
      <c r="H16" s="98">
        <v>3370299.34</v>
      </c>
      <c r="I16" s="98">
        <v>17886763.510000002</v>
      </c>
      <c r="J16" s="98">
        <v>5305166.22</v>
      </c>
      <c r="K16" s="98">
        <v>18673480.559999999</v>
      </c>
      <c r="L16" s="98">
        <v>20219194.07</v>
      </c>
      <c r="M16" s="99">
        <v>65586903.699999996</v>
      </c>
    </row>
  </sheetData>
  <mergeCells count="4">
    <mergeCell ref="A2:F2"/>
    <mergeCell ref="A3:F3"/>
    <mergeCell ref="A4:F4"/>
    <mergeCell ref="G6:M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EC64D-D622-4D65-9222-E6979FAC4EC8}">
  <dimension ref="A1:T20"/>
  <sheetViews>
    <sheetView workbookViewId="0">
      <selection activeCell="B26" sqref="B26"/>
    </sheetView>
  </sheetViews>
  <sheetFormatPr baseColWidth="10" defaultColWidth="10.28515625" defaultRowHeight="12" x14ac:dyDescent="0.2"/>
  <cols>
    <col min="1" max="1" width="4.140625" style="25" customWidth="1"/>
    <col min="2" max="2" width="44.42578125" style="25" bestFit="1" customWidth="1"/>
    <col min="3" max="3" width="0.85546875" style="25" customWidth="1"/>
    <col min="4" max="4" width="10.85546875" style="65" bestFit="1" customWidth="1"/>
    <col min="5" max="5" width="11.7109375" style="65" customWidth="1"/>
    <col min="6" max="6" width="9.85546875" style="65" bestFit="1" customWidth="1"/>
    <col min="7" max="7" width="12" style="65" bestFit="1" customWidth="1"/>
    <col min="8" max="8" width="12" style="65" customWidth="1"/>
    <col min="9" max="9" width="10.85546875" style="65" bestFit="1" customWidth="1"/>
    <col min="10" max="10" width="12" style="65" bestFit="1" customWidth="1"/>
    <col min="11" max="12" width="9.85546875" style="65" bestFit="1" customWidth="1"/>
    <col min="13" max="13" width="10.85546875" style="66" customWidth="1"/>
    <col min="14" max="14" width="2.5703125" style="25" customWidth="1"/>
    <col min="15" max="256" width="10.28515625" style="25"/>
    <col min="257" max="257" width="4.140625" style="25" customWidth="1"/>
    <col min="258" max="258" width="44.42578125" style="25" bestFit="1" customWidth="1"/>
    <col min="259" max="259" width="0.85546875" style="25" customWidth="1"/>
    <col min="260" max="260" width="10.85546875" style="25" bestFit="1" customWidth="1"/>
    <col min="261" max="261" width="11.7109375" style="25" customWidth="1"/>
    <col min="262" max="262" width="9.85546875" style="25" bestFit="1" customWidth="1"/>
    <col min="263" max="263" width="12" style="25" bestFit="1" customWidth="1"/>
    <col min="264" max="264" width="12" style="25" customWidth="1"/>
    <col min="265" max="265" width="10.85546875" style="25" bestFit="1" customWidth="1"/>
    <col min="266" max="266" width="12" style="25" bestFit="1" customWidth="1"/>
    <col min="267" max="268" width="9.85546875" style="25" bestFit="1" customWidth="1"/>
    <col min="269" max="269" width="10.85546875" style="25" customWidth="1"/>
    <col min="270" max="270" width="2.5703125" style="25" customWidth="1"/>
    <col min="271" max="512" width="10.28515625" style="25"/>
    <col min="513" max="513" width="4.140625" style="25" customWidth="1"/>
    <col min="514" max="514" width="44.42578125" style="25" bestFit="1" customWidth="1"/>
    <col min="515" max="515" width="0.85546875" style="25" customWidth="1"/>
    <col min="516" max="516" width="10.85546875" style="25" bestFit="1" customWidth="1"/>
    <col min="517" max="517" width="11.7109375" style="25" customWidth="1"/>
    <col min="518" max="518" width="9.85546875" style="25" bestFit="1" customWidth="1"/>
    <col min="519" max="519" width="12" style="25" bestFit="1" customWidth="1"/>
    <col min="520" max="520" width="12" style="25" customWidth="1"/>
    <col min="521" max="521" width="10.85546875" style="25" bestFit="1" customWidth="1"/>
    <col min="522" max="522" width="12" style="25" bestFit="1" customWidth="1"/>
    <col min="523" max="524" width="9.85546875" style="25" bestFit="1" customWidth="1"/>
    <col min="525" max="525" width="10.85546875" style="25" customWidth="1"/>
    <col min="526" max="526" width="2.5703125" style="25" customWidth="1"/>
    <col min="527" max="768" width="10.28515625" style="25"/>
    <col min="769" max="769" width="4.140625" style="25" customWidth="1"/>
    <col min="770" max="770" width="44.42578125" style="25" bestFit="1" customWidth="1"/>
    <col min="771" max="771" width="0.85546875" style="25" customWidth="1"/>
    <col min="772" max="772" width="10.85546875" style="25" bestFit="1" customWidth="1"/>
    <col min="773" max="773" width="11.7109375" style="25" customWidth="1"/>
    <col min="774" max="774" width="9.85546875" style="25" bestFit="1" customWidth="1"/>
    <col min="775" max="775" width="12" style="25" bestFit="1" customWidth="1"/>
    <col min="776" max="776" width="12" style="25" customWidth="1"/>
    <col min="777" max="777" width="10.85546875" style="25" bestFit="1" customWidth="1"/>
    <col min="778" max="778" width="12" style="25" bestFit="1" customWidth="1"/>
    <col min="779" max="780" width="9.85546875" style="25" bestFit="1" customWidth="1"/>
    <col min="781" max="781" width="10.85546875" style="25" customWidth="1"/>
    <col min="782" max="782" width="2.5703125" style="25" customWidth="1"/>
    <col min="783" max="1024" width="10.28515625" style="25"/>
    <col min="1025" max="1025" width="4.140625" style="25" customWidth="1"/>
    <col min="1026" max="1026" width="44.42578125" style="25" bestFit="1" customWidth="1"/>
    <col min="1027" max="1027" width="0.85546875" style="25" customWidth="1"/>
    <col min="1028" max="1028" width="10.85546875" style="25" bestFit="1" customWidth="1"/>
    <col min="1029" max="1029" width="11.7109375" style="25" customWidth="1"/>
    <col min="1030" max="1030" width="9.85546875" style="25" bestFit="1" customWidth="1"/>
    <col min="1031" max="1031" width="12" style="25" bestFit="1" customWidth="1"/>
    <col min="1032" max="1032" width="12" style="25" customWidth="1"/>
    <col min="1033" max="1033" width="10.85546875" style="25" bestFit="1" customWidth="1"/>
    <col min="1034" max="1034" width="12" style="25" bestFit="1" customWidth="1"/>
    <col min="1035" max="1036" width="9.85546875" style="25" bestFit="1" customWidth="1"/>
    <col min="1037" max="1037" width="10.85546875" style="25" customWidth="1"/>
    <col min="1038" max="1038" width="2.5703125" style="25" customWidth="1"/>
    <col min="1039" max="1280" width="10.28515625" style="25"/>
    <col min="1281" max="1281" width="4.140625" style="25" customWidth="1"/>
    <col min="1282" max="1282" width="44.42578125" style="25" bestFit="1" customWidth="1"/>
    <col min="1283" max="1283" width="0.85546875" style="25" customWidth="1"/>
    <col min="1284" max="1284" width="10.85546875" style="25" bestFit="1" customWidth="1"/>
    <col min="1285" max="1285" width="11.7109375" style="25" customWidth="1"/>
    <col min="1286" max="1286" width="9.85546875" style="25" bestFit="1" customWidth="1"/>
    <col min="1287" max="1287" width="12" style="25" bestFit="1" customWidth="1"/>
    <col min="1288" max="1288" width="12" style="25" customWidth="1"/>
    <col min="1289" max="1289" width="10.85546875" style="25" bestFit="1" customWidth="1"/>
    <col min="1290" max="1290" width="12" style="25" bestFit="1" customWidth="1"/>
    <col min="1291" max="1292" width="9.85546875" style="25" bestFit="1" customWidth="1"/>
    <col min="1293" max="1293" width="10.85546875" style="25" customWidth="1"/>
    <col min="1294" max="1294" width="2.5703125" style="25" customWidth="1"/>
    <col min="1295" max="1536" width="10.28515625" style="25"/>
    <col min="1537" max="1537" width="4.140625" style="25" customWidth="1"/>
    <col min="1538" max="1538" width="44.42578125" style="25" bestFit="1" customWidth="1"/>
    <col min="1539" max="1539" width="0.85546875" style="25" customWidth="1"/>
    <col min="1540" max="1540" width="10.85546875" style="25" bestFit="1" customWidth="1"/>
    <col min="1541" max="1541" width="11.7109375" style="25" customWidth="1"/>
    <col min="1542" max="1542" width="9.85546875" style="25" bestFit="1" customWidth="1"/>
    <col min="1543" max="1543" width="12" style="25" bestFit="1" customWidth="1"/>
    <col min="1544" max="1544" width="12" style="25" customWidth="1"/>
    <col min="1545" max="1545" width="10.85546875" style="25" bestFit="1" customWidth="1"/>
    <col min="1546" max="1546" width="12" style="25" bestFit="1" customWidth="1"/>
    <col min="1547" max="1548" width="9.85546875" style="25" bestFit="1" customWidth="1"/>
    <col min="1549" max="1549" width="10.85546875" style="25" customWidth="1"/>
    <col min="1550" max="1550" width="2.5703125" style="25" customWidth="1"/>
    <col min="1551" max="1792" width="10.28515625" style="25"/>
    <col min="1793" max="1793" width="4.140625" style="25" customWidth="1"/>
    <col min="1794" max="1794" width="44.42578125" style="25" bestFit="1" customWidth="1"/>
    <col min="1795" max="1795" width="0.85546875" style="25" customWidth="1"/>
    <col min="1796" max="1796" width="10.85546875" style="25" bestFit="1" customWidth="1"/>
    <col min="1797" max="1797" width="11.7109375" style="25" customWidth="1"/>
    <col min="1798" max="1798" width="9.85546875" style="25" bestFit="1" customWidth="1"/>
    <col min="1799" max="1799" width="12" style="25" bestFit="1" customWidth="1"/>
    <col min="1800" max="1800" width="12" style="25" customWidth="1"/>
    <col min="1801" max="1801" width="10.85546875" style="25" bestFit="1" customWidth="1"/>
    <col min="1802" max="1802" width="12" style="25" bestFit="1" customWidth="1"/>
    <col min="1803" max="1804" width="9.85546875" style="25" bestFit="1" customWidth="1"/>
    <col min="1805" max="1805" width="10.85546875" style="25" customWidth="1"/>
    <col min="1806" max="1806" width="2.5703125" style="25" customWidth="1"/>
    <col min="1807" max="2048" width="10.28515625" style="25"/>
    <col min="2049" max="2049" width="4.140625" style="25" customWidth="1"/>
    <col min="2050" max="2050" width="44.42578125" style="25" bestFit="1" customWidth="1"/>
    <col min="2051" max="2051" width="0.85546875" style="25" customWidth="1"/>
    <col min="2052" max="2052" width="10.85546875" style="25" bestFit="1" customWidth="1"/>
    <col min="2053" max="2053" width="11.7109375" style="25" customWidth="1"/>
    <col min="2054" max="2054" width="9.85546875" style="25" bestFit="1" customWidth="1"/>
    <col min="2055" max="2055" width="12" style="25" bestFit="1" customWidth="1"/>
    <col min="2056" max="2056" width="12" style="25" customWidth="1"/>
    <col min="2057" max="2057" width="10.85546875" style="25" bestFit="1" customWidth="1"/>
    <col min="2058" max="2058" width="12" style="25" bestFit="1" customWidth="1"/>
    <col min="2059" max="2060" width="9.85546875" style="25" bestFit="1" customWidth="1"/>
    <col min="2061" max="2061" width="10.85546875" style="25" customWidth="1"/>
    <col min="2062" max="2062" width="2.5703125" style="25" customWidth="1"/>
    <col min="2063" max="2304" width="10.28515625" style="25"/>
    <col min="2305" max="2305" width="4.140625" style="25" customWidth="1"/>
    <col min="2306" max="2306" width="44.42578125" style="25" bestFit="1" customWidth="1"/>
    <col min="2307" max="2307" width="0.85546875" style="25" customWidth="1"/>
    <col min="2308" max="2308" width="10.85546875" style="25" bestFit="1" customWidth="1"/>
    <col min="2309" max="2309" width="11.7109375" style="25" customWidth="1"/>
    <col min="2310" max="2310" width="9.85546875" style="25" bestFit="1" customWidth="1"/>
    <col min="2311" max="2311" width="12" style="25" bestFit="1" customWidth="1"/>
    <col min="2312" max="2312" width="12" style="25" customWidth="1"/>
    <col min="2313" max="2313" width="10.85546875" style="25" bestFit="1" customWidth="1"/>
    <col min="2314" max="2314" width="12" style="25" bestFit="1" customWidth="1"/>
    <col min="2315" max="2316" width="9.85546875" style="25" bestFit="1" customWidth="1"/>
    <col min="2317" max="2317" width="10.85546875" style="25" customWidth="1"/>
    <col min="2318" max="2318" width="2.5703125" style="25" customWidth="1"/>
    <col min="2319" max="2560" width="10.28515625" style="25"/>
    <col min="2561" max="2561" width="4.140625" style="25" customWidth="1"/>
    <col min="2562" max="2562" width="44.42578125" style="25" bestFit="1" customWidth="1"/>
    <col min="2563" max="2563" width="0.85546875" style="25" customWidth="1"/>
    <col min="2564" max="2564" width="10.85546875" style="25" bestFit="1" customWidth="1"/>
    <col min="2565" max="2565" width="11.7109375" style="25" customWidth="1"/>
    <col min="2566" max="2566" width="9.85546875" style="25" bestFit="1" customWidth="1"/>
    <col min="2567" max="2567" width="12" style="25" bestFit="1" customWidth="1"/>
    <col min="2568" max="2568" width="12" style="25" customWidth="1"/>
    <col min="2569" max="2569" width="10.85546875" style="25" bestFit="1" customWidth="1"/>
    <col min="2570" max="2570" width="12" style="25" bestFit="1" customWidth="1"/>
    <col min="2571" max="2572" width="9.85546875" style="25" bestFit="1" customWidth="1"/>
    <col min="2573" max="2573" width="10.85546875" style="25" customWidth="1"/>
    <col min="2574" max="2574" width="2.5703125" style="25" customWidth="1"/>
    <col min="2575" max="2816" width="10.28515625" style="25"/>
    <col min="2817" max="2817" width="4.140625" style="25" customWidth="1"/>
    <col min="2818" max="2818" width="44.42578125" style="25" bestFit="1" customWidth="1"/>
    <col min="2819" max="2819" width="0.85546875" style="25" customWidth="1"/>
    <col min="2820" max="2820" width="10.85546875" style="25" bestFit="1" customWidth="1"/>
    <col min="2821" max="2821" width="11.7109375" style="25" customWidth="1"/>
    <col min="2822" max="2822" width="9.85546875" style="25" bestFit="1" customWidth="1"/>
    <col min="2823" max="2823" width="12" style="25" bestFit="1" customWidth="1"/>
    <col min="2824" max="2824" width="12" style="25" customWidth="1"/>
    <col min="2825" max="2825" width="10.85546875" style="25" bestFit="1" customWidth="1"/>
    <col min="2826" max="2826" width="12" style="25" bestFit="1" customWidth="1"/>
    <col min="2827" max="2828" width="9.85546875" style="25" bestFit="1" customWidth="1"/>
    <col min="2829" max="2829" width="10.85546875" style="25" customWidth="1"/>
    <col min="2830" max="2830" width="2.5703125" style="25" customWidth="1"/>
    <col min="2831" max="3072" width="10.28515625" style="25"/>
    <col min="3073" max="3073" width="4.140625" style="25" customWidth="1"/>
    <col min="3074" max="3074" width="44.42578125" style="25" bestFit="1" customWidth="1"/>
    <col min="3075" max="3075" width="0.85546875" style="25" customWidth="1"/>
    <col min="3076" max="3076" width="10.85546875" style="25" bestFit="1" customWidth="1"/>
    <col min="3077" max="3077" width="11.7109375" style="25" customWidth="1"/>
    <col min="3078" max="3078" width="9.85546875" style="25" bestFit="1" customWidth="1"/>
    <col min="3079" max="3079" width="12" style="25" bestFit="1" customWidth="1"/>
    <col min="3080" max="3080" width="12" style="25" customWidth="1"/>
    <col min="3081" max="3081" width="10.85546875" style="25" bestFit="1" customWidth="1"/>
    <col min="3082" max="3082" width="12" style="25" bestFit="1" customWidth="1"/>
    <col min="3083" max="3084" width="9.85546875" style="25" bestFit="1" customWidth="1"/>
    <col min="3085" max="3085" width="10.85546875" style="25" customWidth="1"/>
    <col min="3086" max="3086" width="2.5703125" style="25" customWidth="1"/>
    <col min="3087" max="3328" width="10.28515625" style="25"/>
    <col min="3329" max="3329" width="4.140625" style="25" customWidth="1"/>
    <col min="3330" max="3330" width="44.42578125" style="25" bestFit="1" customWidth="1"/>
    <col min="3331" max="3331" width="0.85546875" style="25" customWidth="1"/>
    <col min="3332" max="3332" width="10.85546875" style="25" bestFit="1" customWidth="1"/>
    <col min="3333" max="3333" width="11.7109375" style="25" customWidth="1"/>
    <col min="3334" max="3334" width="9.85546875" style="25" bestFit="1" customWidth="1"/>
    <col min="3335" max="3335" width="12" style="25" bestFit="1" customWidth="1"/>
    <col min="3336" max="3336" width="12" style="25" customWidth="1"/>
    <col min="3337" max="3337" width="10.85546875" style="25" bestFit="1" customWidth="1"/>
    <col min="3338" max="3338" width="12" style="25" bestFit="1" customWidth="1"/>
    <col min="3339" max="3340" width="9.85546875" style="25" bestFit="1" customWidth="1"/>
    <col min="3341" max="3341" width="10.85546875" style="25" customWidth="1"/>
    <col min="3342" max="3342" width="2.5703125" style="25" customWidth="1"/>
    <col min="3343" max="3584" width="10.28515625" style="25"/>
    <col min="3585" max="3585" width="4.140625" style="25" customWidth="1"/>
    <col min="3586" max="3586" width="44.42578125" style="25" bestFit="1" customWidth="1"/>
    <col min="3587" max="3587" width="0.85546875" style="25" customWidth="1"/>
    <col min="3588" max="3588" width="10.85546875" style="25" bestFit="1" customWidth="1"/>
    <col min="3589" max="3589" width="11.7109375" style="25" customWidth="1"/>
    <col min="3590" max="3590" width="9.85546875" style="25" bestFit="1" customWidth="1"/>
    <col min="3591" max="3591" width="12" style="25" bestFit="1" customWidth="1"/>
    <col min="3592" max="3592" width="12" style="25" customWidth="1"/>
    <col min="3593" max="3593" width="10.85546875" style="25" bestFit="1" customWidth="1"/>
    <col min="3594" max="3594" width="12" style="25" bestFit="1" customWidth="1"/>
    <col min="3595" max="3596" width="9.85546875" style="25" bestFit="1" customWidth="1"/>
    <col min="3597" max="3597" width="10.85546875" style="25" customWidth="1"/>
    <col min="3598" max="3598" width="2.5703125" style="25" customWidth="1"/>
    <col min="3599" max="3840" width="10.28515625" style="25"/>
    <col min="3841" max="3841" width="4.140625" style="25" customWidth="1"/>
    <col min="3842" max="3842" width="44.42578125" style="25" bestFit="1" customWidth="1"/>
    <col min="3843" max="3843" width="0.85546875" style="25" customWidth="1"/>
    <col min="3844" max="3844" width="10.85546875" style="25" bestFit="1" customWidth="1"/>
    <col min="3845" max="3845" width="11.7109375" style="25" customWidth="1"/>
    <col min="3846" max="3846" width="9.85546875" style="25" bestFit="1" customWidth="1"/>
    <col min="3847" max="3847" width="12" style="25" bestFit="1" customWidth="1"/>
    <col min="3848" max="3848" width="12" style="25" customWidth="1"/>
    <col min="3849" max="3849" width="10.85546875" style="25" bestFit="1" customWidth="1"/>
    <col min="3850" max="3850" width="12" style="25" bestFit="1" customWidth="1"/>
    <col min="3851" max="3852" width="9.85546875" style="25" bestFit="1" customWidth="1"/>
    <col min="3853" max="3853" width="10.85546875" style="25" customWidth="1"/>
    <col min="3854" max="3854" width="2.5703125" style="25" customWidth="1"/>
    <col min="3855" max="4096" width="10.28515625" style="25"/>
    <col min="4097" max="4097" width="4.140625" style="25" customWidth="1"/>
    <col min="4098" max="4098" width="44.42578125" style="25" bestFit="1" customWidth="1"/>
    <col min="4099" max="4099" width="0.85546875" style="25" customWidth="1"/>
    <col min="4100" max="4100" width="10.85546875" style="25" bestFit="1" customWidth="1"/>
    <col min="4101" max="4101" width="11.7109375" style="25" customWidth="1"/>
    <col min="4102" max="4102" width="9.85546875" style="25" bestFit="1" customWidth="1"/>
    <col min="4103" max="4103" width="12" style="25" bestFit="1" customWidth="1"/>
    <col min="4104" max="4104" width="12" style="25" customWidth="1"/>
    <col min="4105" max="4105" width="10.85546875" style="25" bestFit="1" customWidth="1"/>
    <col min="4106" max="4106" width="12" style="25" bestFit="1" customWidth="1"/>
    <col min="4107" max="4108" width="9.85546875" style="25" bestFit="1" customWidth="1"/>
    <col min="4109" max="4109" width="10.85546875" style="25" customWidth="1"/>
    <col min="4110" max="4110" width="2.5703125" style="25" customWidth="1"/>
    <col min="4111" max="4352" width="10.28515625" style="25"/>
    <col min="4353" max="4353" width="4.140625" style="25" customWidth="1"/>
    <col min="4354" max="4354" width="44.42578125" style="25" bestFit="1" customWidth="1"/>
    <col min="4355" max="4355" width="0.85546875" style="25" customWidth="1"/>
    <col min="4356" max="4356" width="10.85546875" style="25" bestFit="1" customWidth="1"/>
    <col min="4357" max="4357" width="11.7109375" style="25" customWidth="1"/>
    <col min="4358" max="4358" width="9.85546875" style="25" bestFit="1" customWidth="1"/>
    <col min="4359" max="4359" width="12" style="25" bestFit="1" customWidth="1"/>
    <col min="4360" max="4360" width="12" style="25" customWidth="1"/>
    <col min="4361" max="4361" width="10.85546875" style="25" bestFit="1" customWidth="1"/>
    <col min="4362" max="4362" width="12" style="25" bestFit="1" customWidth="1"/>
    <col min="4363" max="4364" width="9.85546875" style="25" bestFit="1" customWidth="1"/>
    <col min="4365" max="4365" width="10.85546875" style="25" customWidth="1"/>
    <col min="4366" max="4366" width="2.5703125" style="25" customWidth="1"/>
    <col min="4367" max="4608" width="10.28515625" style="25"/>
    <col min="4609" max="4609" width="4.140625" style="25" customWidth="1"/>
    <col min="4610" max="4610" width="44.42578125" style="25" bestFit="1" customWidth="1"/>
    <col min="4611" max="4611" width="0.85546875" style="25" customWidth="1"/>
    <col min="4612" max="4612" width="10.85546875" style="25" bestFit="1" customWidth="1"/>
    <col min="4613" max="4613" width="11.7109375" style="25" customWidth="1"/>
    <col min="4614" max="4614" width="9.85546875" style="25" bestFit="1" customWidth="1"/>
    <col min="4615" max="4615" width="12" style="25" bestFit="1" customWidth="1"/>
    <col min="4616" max="4616" width="12" style="25" customWidth="1"/>
    <col min="4617" max="4617" width="10.85546875" style="25" bestFit="1" customWidth="1"/>
    <col min="4618" max="4618" width="12" style="25" bestFit="1" customWidth="1"/>
    <col min="4619" max="4620" width="9.85546875" style="25" bestFit="1" customWidth="1"/>
    <col min="4621" max="4621" width="10.85546875" style="25" customWidth="1"/>
    <col min="4622" max="4622" width="2.5703125" style="25" customWidth="1"/>
    <col min="4623" max="4864" width="10.28515625" style="25"/>
    <col min="4865" max="4865" width="4.140625" style="25" customWidth="1"/>
    <col min="4866" max="4866" width="44.42578125" style="25" bestFit="1" customWidth="1"/>
    <col min="4867" max="4867" width="0.85546875" style="25" customWidth="1"/>
    <col min="4868" max="4868" width="10.85546875" style="25" bestFit="1" customWidth="1"/>
    <col min="4869" max="4869" width="11.7109375" style="25" customWidth="1"/>
    <col min="4870" max="4870" width="9.85546875" style="25" bestFit="1" customWidth="1"/>
    <col min="4871" max="4871" width="12" style="25" bestFit="1" customWidth="1"/>
    <col min="4872" max="4872" width="12" style="25" customWidth="1"/>
    <col min="4873" max="4873" width="10.85546875" style="25" bestFit="1" customWidth="1"/>
    <col min="4874" max="4874" width="12" style="25" bestFit="1" customWidth="1"/>
    <col min="4875" max="4876" width="9.85546875" style="25" bestFit="1" customWidth="1"/>
    <col min="4877" max="4877" width="10.85546875" style="25" customWidth="1"/>
    <col min="4878" max="4878" width="2.5703125" style="25" customWidth="1"/>
    <col min="4879" max="5120" width="10.28515625" style="25"/>
    <col min="5121" max="5121" width="4.140625" style="25" customWidth="1"/>
    <col min="5122" max="5122" width="44.42578125" style="25" bestFit="1" customWidth="1"/>
    <col min="5123" max="5123" width="0.85546875" style="25" customWidth="1"/>
    <col min="5124" max="5124" width="10.85546875" style="25" bestFit="1" customWidth="1"/>
    <col min="5125" max="5125" width="11.7109375" style="25" customWidth="1"/>
    <col min="5126" max="5126" width="9.85546875" style="25" bestFit="1" customWidth="1"/>
    <col min="5127" max="5127" width="12" style="25" bestFit="1" customWidth="1"/>
    <col min="5128" max="5128" width="12" style="25" customWidth="1"/>
    <col min="5129" max="5129" width="10.85546875" style="25" bestFit="1" customWidth="1"/>
    <col min="5130" max="5130" width="12" style="25" bestFit="1" customWidth="1"/>
    <col min="5131" max="5132" width="9.85546875" style="25" bestFit="1" customWidth="1"/>
    <col min="5133" max="5133" width="10.85546875" style="25" customWidth="1"/>
    <col min="5134" max="5134" width="2.5703125" style="25" customWidth="1"/>
    <col min="5135" max="5376" width="10.28515625" style="25"/>
    <col min="5377" max="5377" width="4.140625" style="25" customWidth="1"/>
    <col min="5378" max="5378" width="44.42578125" style="25" bestFit="1" customWidth="1"/>
    <col min="5379" max="5379" width="0.85546875" style="25" customWidth="1"/>
    <col min="5380" max="5380" width="10.85546875" style="25" bestFit="1" customWidth="1"/>
    <col min="5381" max="5381" width="11.7109375" style="25" customWidth="1"/>
    <col min="5382" max="5382" width="9.85546875" style="25" bestFit="1" customWidth="1"/>
    <col min="5383" max="5383" width="12" style="25" bestFit="1" customWidth="1"/>
    <col min="5384" max="5384" width="12" style="25" customWidth="1"/>
    <col min="5385" max="5385" width="10.85546875" style="25" bestFit="1" customWidth="1"/>
    <col min="5386" max="5386" width="12" style="25" bestFit="1" customWidth="1"/>
    <col min="5387" max="5388" width="9.85546875" style="25" bestFit="1" customWidth="1"/>
    <col min="5389" max="5389" width="10.85546875" style="25" customWidth="1"/>
    <col min="5390" max="5390" width="2.5703125" style="25" customWidth="1"/>
    <col min="5391" max="5632" width="10.28515625" style="25"/>
    <col min="5633" max="5633" width="4.140625" style="25" customWidth="1"/>
    <col min="5634" max="5634" width="44.42578125" style="25" bestFit="1" customWidth="1"/>
    <col min="5635" max="5635" width="0.85546875" style="25" customWidth="1"/>
    <col min="5636" max="5636" width="10.85546875" style="25" bestFit="1" customWidth="1"/>
    <col min="5637" max="5637" width="11.7109375" style="25" customWidth="1"/>
    <col min="5638" max="5638" width="9.85546875" style="25" bestFit="1" customWidth="1"/>
    <col min="5639" max="5639" width="12" style="25" bestFit="1" customWidth="1"/>
    <col min="5640" max="5640" width="12" style="25" customWidth="1"/>
    <col min="5641" max="5641" width="10.85546875" style="25" bestFit="1" customWidth="1"/>
    <col min="5642" max="5642" width="12" style="25" bestFit="1" customWidth="1"/>
    <col min="5643" max="5644" width="9.85546875" style="25" bestFit="1" customWidth="1"/>
    <col min="5645" max="5645" width="10.85546875" style="25" customWidth="1"/>
    <col min="5646" max="5646" width="2.5703125" style="25" customWidth="1"/>
    <col min="5647" max="5888" width="10.28515625" style="25"/>
    <col min="5889" max="5889" width="4.140625" style="25" customWidth="1"/>
    <col min="5890" max="5890" width="44.42578125" style="25" bestFit="1" customWidth="1"/>
    <col min="5891" max="5891" width="0.85546875" style="25" customWidth="1"/>
    <col min="5892" max="5892" width="10.85546875" style="25" bestFit="1" customWidth="1"/>
    <col min="5893" max="5893" width="11.7109375" style="25" customWidth="1"/>
    <col min="5894" max="5894" width="9.85546875" style="25" bestFit="1" customWidth="1"/>
    <col min="5895" max="5895" width="12" style="25" bestFit="1" customWidth="1"/>
    <col min="5896" max="5896" width="12" style="25" customWidth="1"/>
    <col min="5897" max="5897" width="10.85546875" style="25" bestFit="1" customWidth="1"/>
    <col min="5898" max="5898" width="12" style="25" bestFit="1" customWidth="1"/>
    <col min="5899" max="5900" width="9.85546875" style="25" bestFit="1" customWidth="1"/>
    <col min="5901" max="5901" width="10.85546875" style="25" customWidth="1"/>
    <col min="5902" max="5902" width="2.5703125" style="25" customWidth="1"/>
    <col min="5903" max="6144" width="10.28515625" style="25"/>
    <col min="6145" max="6145" width="4.140625" style="25" customWidth="1"/>
    <col min="6146" max="6146" width="44.42578125" style="25" bestFit="1" customWidth="1"/>
    <col min="6147" max="6147" width="0.85546875" style="25" customWidth="1"/>
    <col min="6148" max="6148" width="10.85546875" style="25" bestFit="1" customWidth="1"/>
    <col min="6149" max="6149" width="11.7109375" style="25" customWidth="1"/>
    <col min="6150" max="6150" width="9.85546875" style="25" bestFit="1" customWidth="1"/>
    <col min="6151" max="6151" width="12" style="25" bestFit="1" customWidth="1"/>
    <col min="6152" max="6152" width="12" style="25" customWidth="1"/>
    <col min="6153" max="6153" width="10.85546875" style="25" bestFit="1" customWidth="1"/>
    <col min="6154" max="6154" width="12" style="25" bestFit="1" customWidth="1"/>
    <col min="6155" max="6156" width="9.85546875" style="25" bestFit="1" customWidth="1"/>
    <col min="6157" max="6157" width="10.85546875" style="25" customWidth="1"/>
    <col min="6158" max="6158" width="2.5703125" style="25" customWidth="1"/>
    <col min="6159" max="6400" width="10.28515625" style="25"/>
    <col min="6401" max="6401" width="4.140625" style="25" customWidth="1"/>
    <col min="6402" max="6402" width="44.42578125" style="25" bestFit="1" customWidth="1"/>
    <col min="6403" max="6403" width="0.85546875" style="25" customWidth="1"/>
    <col min="6404" max="6404" width="10.85546875" style="25" bestFit="1" customWidth="1"/>
    <col min="6405" max="6405" width="11.7109375" style="25" customWidth="1"/>
    <col min="6406" max="6406" width="9.85546875" style="25" bestFit="1" customWidth="1"/>
    <col min="6407" max="6407" width="12" style="25" bestFit="1" customWidth="1"/>
    <col min="6408" max="6408" width="12" style="25" customWidth="1"/>
    <col min="6409" max="6409" width="10.85546875" style="25" bestFit="1" customWidth="1"/>
    <col min="6410" max="6410" width="12" style="25" bestFit="1" customWidth="1"/>
    <col min="6411" max="6412" width="9.85546875" style="25" bestFit="1" customWidth="1"/>
    <col min="6413" max="6413" width="10.85546875" style="25" customWidth="1"/>
    <col min="6414" max="6414" width="2.5703125" style="25" customWidth="1"/>
    <col min="6415" max="6656" width="10.28515625" style="25"/>
    <col min="6657" max="6657" width="4.140625" style="25" customWidth="1"/>
    <col min="6658" max="6658" width="44.42578125" style="25" bestFit="1" customWidth="1"/>
    <col min="6659" max="6659" width="0.85546875" style="25" customWidth="1"/>
    <col min="6660" max="6660" width="10.85546875" style="25" bestFit="1" customWidth="1"/>
    <col min="6661" max="6661" width="11.7109375" style="25" customWidth="1"/>
    <col min="6662" max="6662" width="9.85546875" style="25" bestFit="1" customWidth="1"/>
    <col min="6663" max="6663" width="12" style="25" bestFit="1" customWidth="1"/>
    <col min="6664" max="6664" width="12" style="25" customWidth="1"/>
    <col min="6665" max="6665" width="10.85546875" style="25" bestFit="1" customWidth="1"/>
    <col min="6666" max="6666" width="12" style="25" bestFit="1" customWidth="1"/>
    <col min="6667" max="6668" width="9.85546875" style="25" bestFit="1" customWidth="1"/>
    <col min="6669" max="6669" width="10.85546875" style="25" customWidth="1"/>
    <col min="6670" max="6670" width="2.5703125" style="25" customWidth="1"/>
    <col min="6671" max="6912" width="10.28515625" style="25"/>
    <col min="6913" max="6913" width="4.140625" style="25" customWidth="1"/>
    <col min="6914" max="6914" width="44.42578125" style="25" bestFit="1" customWidth="1"/>
    <col min="6915" max="6915" width="0.85546875" style="25" customWidth="1"/>
    <col min="6916" max="6916" width="10.85546875" style="25" bestFit="1" customWidth="1"/>
    <col min="6917" max="6917" width="11.7109375" style="25" customWidth="1"/>
    <col min="6918" max="6918" width="9.85546875" style="25" bestFit="1" customWidth="1"/>
    <col min="6919" max="6919" width="12" style="25" bestFit="1" customWidth="1"/>
    <col min="6920" max="6920" width="12" style="25" customWidth="1"/>
    <col min="6921" max="6921" width="10.85546875" style="25" bestFit="1" customWidth="1"/>
    <col min="6922" max="6922" width="12" style="25" bestFit="1" customWidth="1"/>
    <col min="6923" max="6924" width="9.85546875" style="25" bestFit="1" customWidth="1"/>
    <col min="6925" max="6925" width="10.85546875" style="25" customWidth="1"/>
    <col min="6926" max="6926" width="2.5703125" style="25" customWidth="1"/>
    <col min="6927" max="7168" width="10.28515625" style="25"/>
    <col min="7169" max="7169" width="4.140625" style="25" customWidth="1"/>
    <col min="7170" max="7170" width="44.42578125" style="25" bestFit="1" customWidth="1"/>
    <col min="7171" max="7171" width="0.85546875" style="25" customWidth="1"/>
    <col min="7172" max="7172" width="10.85546875" style="25" bestFit="1" customWidth="1"/>
    <col min="7173" max="7173" width="11.7109375" style="25" customWidth="1"/>
    <col min="7174" max="7174" width="9.85546875" style="25" bestFit="1" customWidth="1"/>
    <col min="7175" max="7175" width="12" style="25" bestFit="1" customWidth="1"/>
    <col min="7176" max="7176" width="12" style="25" customWidth="1"/>
    <col min="7177" max="7177" width="10.85546875" style="25" bestFit="1" customWidth="1"/>
    <col min="7178" max="7178" width="12" style="25" bestFit="1" customWidth="1"/>
    <col min="7179" max="7180" width="9.85546875" style="25" bestFit="1" customWidth="1"/>
    <col min="7181" max="7181" width="10.85546875" style="25" customWidth="1"/>
    <col min="7182" max="7182" width="2.5703125" style="25" customWidth="1"/>
    <col min="7183" max="7424" width="10.28515625" style="25"/>
    <col min="7425" max="7425" width="4.140625" style="25" customWidth="1"/>
    <col min="7426" max="7426" width="44.42578125" style="25" bestFit="1" customWidth="1"/>
    <col min="7427" max="7427" width="0.85546875" style="25" customWidth="1"/>
    <col min="7428" max="7428" width="10.85546875" style="25" bestFit="1" customWidth="1"/>
    <col min="7429" max="7429" width="11.7109375" style="25" customWidth="1"/>
    <col min="7430" max="7430" width="9.85546875" style="25" bestFit="1" customWidth="1"/>
    <col min="7431" max="7431" width="12" style="25" bestFit="1" customWidth="1"/>
    <col min="7432" max="7432" width="12" style="25" customWidth="1"/>
    <col min="7433" max="7433" width="10.85546875" style="25" bestFit="1" customWidth="1"/>
    <col min="7434" max="7434" width="12" style="25" bestFit="1" customWidth="1"/>
    <col min="7435" max="7436" width="9.85546875" style="25" bestFit="1" customWidth="1"/>
    <col min="7437" max="7437" width="10.85546875" style="25" customWidth="1"/>
    <col min="7438" max="7438" width="2.5703125" style="25" customWidth="1"/>
    <col min="7439" max="7680" width="10.28515625" style="25"/>
    <col min="7681" max="7681" width="4.140625" style="25" customWidth="1"/>
    <col min="7682" max="7682" width="44.42578125" style="25" bestFit="1" customWidth="1"/>
    <col min="7683" max="7683" width="0.85546875" style="25" customWidth="1"/>
    <col min="7684" max="7684" width="10.85546875" style="25" bestFit="1" customWidth="1"/>
    <col min="7685" max="7685" width="11.7109375" style="25" customWidth="1"/>
    <col min="7686" max="7686" width="9.85546875" style="25" bestFit="1" customWidth="1"/>
    <col min="7687" max="7687" width="12" style="25" bestFit="1" customWidth="1"/>
    <col min="7688" max="7688" width="12" style="25" customWidth="1"/>
    <col min="7689" max="7689" width="10.85546875" style="25" bestFit="1" customWidth="1"/>
    <col min="7690" max="7690" width="12" style="25" bestFit="1" customWidth="1"/>
    <col min="7691" max="7692" width="9.85546875" style="25" bestFit="1" customWidth="1"/>
    <col min="7693" max="7693" width="10.85546875" style="25" customWidth="1"/>
    <col min="7694" max="7694" width="2.5703125" style="25" customWidth="1"/>
    <col min="7695" max="7936" width="10.28515625" style="25"/>
    <col min="7937" max="7937" width="4.140625" style="25" customWidth="1"/>
    <col min="7938" max="7938" width="44.42578125" style="25" bestFit="1" customWidth="1"/>
    <col min="7939" max="7939" width="0.85546875" style="25" customWidth="1"/>
    <col min="7940" max="7940" width="10.85546875" style="25" bestFit="1" customWidth="1"/>
    <col min="7941" max="7941" width="11.7109375" style="25" customWidth="1"/>
    <col min="7942" max="7942" width="9.85546875" style="25" bestFit="1" customWidth="1"/>
    <col min="7943" max="7943" width="12" style="25" bestFit="1" customWidth="1"/>
    <col min="7944" max="7944" width="12" style="25" customWidth="1"/>
    <col min="7945" max="7945" width="10.85546875" style="25" bestFit="1" customWidth="1"/>
    <col min="7946" max="7946" width="12" style="25" bestFit="1" customWidth="1"/>
    <col min="7947" max="7948" width="9.85546875" style="25" bestFit="1" customWidth="1"/>
    <col min="7949" max="7949" width="10.85546875" style="25" customWidth="1"/>
    <col min="7950" max="7950" width="2.5703125" style="25" customWidth="1"/>
    <col min="7951" max="8192" width="10.28515625" style="25"/>
    <col min="8193" max="8193" width="4.140625" style="25" customWidth="1"/>
    <col min="8194" max="8194" width="44.42578125" style="25" bestFit="1" customWidth="1"/>
    <col min="8195" max="8195" width="0.85546875" style="25" customWidth="1"/>
    <col min="8196" max="8196" width="10.85546875" style="25" bestFit="1" customWidth="1"/>
    <col min="8197" max="8197" width="11.7109375" style="25" customWidth="1"/>
    <col min="8198" max="8198" width="9.85546875" style="25" bestFit="1" customWidth="1"/>
    <col min="8199" max="8199" width="12" style="25" bestFit="1" customWidth="1"/>
    <col min="8200" max="8200" width="12" style="25" customWidth="1"/>
    <col min="8201" max="8201" width="10.85546875" style="25" bestFit="1" customWidth="1"/>
    <col min="8202" max="8202" width="12" style="25" bestFit="1" customWidth="1"/>
    <col min="8203" max="8204" width="9.85546875" style="25" bestFit="1" customWidth="1"/>
    <col min="8205" max="8205" width="10.85546875" style="25" customWidth="1"/>
    <col min="8206" max="8206" width="2.5703125" style="25" customWidth="1"/>
    <col min="8207" max="8448" width="10.28515625" style="25"/>
    <col min="8449" max="8449" width="4.140625" style="25" customWidth="1"/>
    <col min="8450" max="8450" width="44.42578125" style="25" bestFit="1" customWidth="1"/>
    <col min="8451" max="8451" width="0.85546875" style="25" customWidth="1"/>
    <col min="8452" max="8452" width="10.85546875" style="25" bestFit="1" customWidth="1"/>
    <col min="8453" max="8453" width="11.7109375" style="25" customWidth="1"/>
    <col min="8454" max="8454" width="9.85546875" style="25" bestFit="1" customWidth="1"/>
    <col min="8455" max="8455" width="12" style="25" bestFit="1" customWidth="1"/>
    <col min="8456" max="8456" width="12" style="25" customWidth="1"/>
    <col min="8457" max="8457" width="10.85546875" style="25" bestFit="1" customWidth="1"/>
    <col min="8458" max="8458" width="12" style="25" bestFit="1" customWidth="1"/>
    <col min="8459" max="8460" width="9.85546875" style="25" bestFit="1" customWidth="1"/>
    <col min="8461" max="8461" width="10.85546875" style="25" customWidth="1"/>
    <col min="8462" max="8462" width="2.5703125" style="25" customWidth="1"/>
    <col min="8463" max="8704" width="10.28515625" style="25"/>
    <col min="8705" max="8705" width="4.140625" style="25" customWidth="1"/>
    <col min="8706" max="8706" width="44.42578125" style="25" bestFit="1" customWidth="1"/>
    <col min="8707" max="8707" width="0.85546875" style="25" customWidth="1"/>
    <col min="8708" max="8708" width="10.85546875" style="25" bestFit="1" customWidth="1"/>
    <col min="8709" max="8709" width="11.7109375" style="25" customWidth="1"/>
    <col min="8710" max="8710" width="9.85546875" style="25" bestFit="1" customWidth="1"/>
    <col min="8711" max="8711" width="12" style="25" bestFit="1" customWidth="1"/>
    <col min="8712" max="8712" width="12" style="25" customWidth="1"/>
    <col min="8713" max="8713" width="10.85546875" style="25" bestFit="1" customWidth="1"/>
    <col min="8714" max="8714" width="12" style="25" bestFit="1" customWidth="1"/>
    <col min="8715" max="8716" width="9.85546875" style="25" bestFit="1" customWidth="1"/>
    <col min="8717" max="8717" width="10.85546875" style="25" customWidth="1"/>
    <col min="8718" max="8718" width="2.5703125" style="25" customWidth="1"/>
    <col min="8719" max="8960" width="10.28515625" style="25"/>
    <col min="8961" max="8961" width="4.140625" style="25" customWidth="1"/>
    <col min="8962" max="8962" width="44.42578125" style="25" bestFit="1" customWidth="1"/>
    <col min="8963" max="8963" width="0.85546875" style="25" customWidth="1"/>
    <col min="8964" max="8964" width="10.85546875" style="25" bestFit="1" customWidth="1"/>
    <col min="8965" max="8965" width="11.7109375" style="25" customWidth="1"/>
    <col min="8966" max="8966" width="9.85546875" style="25" bestFit="1" customWidth="1"/>
    <col min="8967" max="8967" width="12" style="25" bestFit="1" customWidth="1"/>
    <col min="8968" max="8968" width="12" style="25" customWidth="1"/>
    <col min="8969" max="8969" width="10.85546875" style="25" bestFit="1" customWidth="1"/>
    <col min="8970" max="8970" width="12" style="25" bestFit="1" customWidth="1"/>
    <col min="8971" max="8972" width="9.85546875" style="25" bestFit="1" customWidth="1"/>
    <col min="8973" max="8973" width="10.85546875" style="25" customWidth="1"/>
    <col min="8974" max="8974" width="2.5703125" style="25" customWidth="1"/>
    <col min="8975" max="9216" width="10.28515625" style="25"/>
    <col min="9217" max="9217" width="4.140625" style="25" customWidth="1"/>
    <col min="9218" max="9218" width="44.42578125" style="25" bestFit="1" customWidth="1"/>
    <col min="9219" max="9219" width="0.85546875" style="25" customWidth="1"/>
    <col min="9220" max="9220" width="10.85546875" style="25" bestFit="1" customWidth="1"/>
    <col min="9221" max="9221" width="11.7109375" style="25" customWidth="1"/>
    <col min="9222" max="9222" width="9.85546875" style="25" bestFit="1" customWidth="1"/>
    <col min="9223" max="9223" width="12" style="25" bestFit="1" customWidth="1"/>
    <col min="9224" max="9224" width="12" style="25" customWidth="1"/>
    <col min="9225" max="9225" width="10.85546875" style="25" bestFit="1" customWidth="1"/>
    <col min="9226" max="9226" width="12" style="25" bestFit="1" customWidth="1"/>
    <col min="9227" max="9228" width="9.85546875" style="25" bestFit="1" customWidth="1"/>
    <col min="9229" max="9229" width="10.85546875" style="25" customWidth="1"/>
    <col min="9230" max="9230" width="2.5703125" style="25" customWidth="1"/>
    <col min="9231" max="9472" width="10.28515625" style="25"/>
    <col min="9473" max="9473" width="4.140625" style="25" customWidth="1"/>
    <col min="9474" max="9474" width="44.42578125" style="25" bestFit="1" customWidth="1"/>
    <col min="9475" max="9475" width="0.85546875" style="25" customWidth="1"/>
    <col min="9476" max="9476" width="10.85546875" style="25" bestFit="1" customWidth="1"/>
    <col min="9477" max="9477" width="11.7109375" style="25" customWidth="1"/>
    <col min="9478" max="9478" width="9.85546875" style="25" bestFit="1" customWidth="1"/>
    <col min="9479" max="9479" width="12" style="25" bestFit="1" customWidth="1"/>
    <col min="9480" max="9480" width="12" style="25" customWidth="1"/>
    <col min="9481" max="9481" width="10.85546875" style="25" bestFit="1" customWidth="1"/>
    <col min="9482" max="9482" width="12" style="25" bestFit="1" customWidth="1"/>
    <col min="9483" max="9484" width="9.85546875" style="25" bestFit="1" customWidth="1"/>
    <col min="9485" max="9485" width="10.85546875" style="25" customWidth="1"/>
    <col min="9486" max="9486" width="2.5703125" style="25" customWidth="1"/>
    <col min="9487" max="9728" width="10.28515625" style="25"/>
    <col min="9729" max="9729" width="4.140625" style="25" customWidth="1"/>
    <col min="9730" max="9730" width="44.42578125" style="25" bestFit="1" customWidth="1"/>
    <col min="9731" max="9731" width="0.85546875" style="25" customWidth="1"/>
    <col min="9732" max="9732" width="10.85546875" style="25" bestFit="1" customWidth="1"/>
    <col min="9733" max="9733" width="11.7109375" style="25" customWidth="1"/>
    <col min="9734" max="9734" width="9.85546875" style="25" bestFit="1" customWidth="1"/>
    <col min="9735" max="9735" width="12" style="25" bestFit="1" customWidth="1"/>
    <col min="9736" max="9736" width="12" style="25" customWidth="1"/>
    <col min="9737" max="9737" width="10.85546875" style="25" bestFit="1" customWidth="1"/>
    <col min="9738" max="9738" width="12" style="25" bestFit="1" customWidth="1"/>
    <col min="9739" max="9740" width="9.85546875" style="25" bestFit="1" customWidth="1"/>
    <col min="9741" max="9741" width="10.85546875" style="25" customWidth="1"/>
    <col min="9742" max="9742" width="2.5703125" style="25" customWidth="1"/>
    <col min="9743" max="9984" width="10.28515625" style="25"/>
    <col min="9985" max="9985" width="4.140625" style="25" customWidth="1"/>
    <col min="9986" max="9986" width="44.42578125" style="25" bestFit="1" customWidth="1"/>
    <col min="9987" max="9987" width="0.85546875" style="25" customWidth="1"/>
    <col min="9988" max="9988" width="10.85546875" style="25" bestFit="1" customWidth="1"/>
    <col min="9989" max="9989" width="11.7109375" style="25" customWidth="1"/>
    <col min="9990" max="9990" width="9.85546875" style="25" bestFit="1" customWidth="1"/>
    <col min="9991" max="9991" width="12" style="25" bestFit="1" customWidth="1"/>
    <col min="9992" max="9992" width="12" style="25" customWidth="1"/>
    <col min="9993" max="9993" width="10.85546875" style="25" bestFit="1" customWidth="1"/>
    <col min="9994" max="9994" width="12" style="25" bestFit="1" customWidth="1"/>
    <col min="9995" max="9996" width="9.85546875" style="25" bestFit="1" customWidth="1"/>
    <col min="9997" max="9997" width="10.85546875" style="25" customWidth="1"/>
    <col min="9998" max="9998" width="2.5703125" style="25" customWidth="1"/>
    <col min="9999" max="10240" width="10.28515625" style="25"/>
    <col min="10241" max="10241" width="4.140625" style="25" customWidth="1"/>
    <col min="10242" max="10242" width="44.42578125" style="25" bestFit="1" customWidth="1"/>
    <col min="10243" max="10243" width="0.85546875" style="25" customWidth="1"/>
    <col min="10244" max="10244" width="10.85546875" style="25" bestFit="1" customWidth="1"/>
    <col min="10245" max="10245" width="11.7109375" style="25" customWidth="1"/>
    <col min="10246" max="10246" width="9.85546875" style="25" bestFit="1" customWidth="1"/>
    <col min="10247" max="10247" width="12" style="25" bestFit="1" customWidth="1"/>
    <col min="10248" max="10248" width="12" style="25" customWidth="1"/>
    <col min="10249" max="10249" width="10.85546875" style="25" bestFit="1" customWidth="1"/>
    <col min="10250" max="10250" width="12" style="25" bestFit="1" customWidth="1"/>
    <col min="10251" max="10252" width="9.85546875" style="25" bestFit="1" customWidth="1"/>
    <col min="10253" max="10253" width="10.85546875" style="25" customWidth="1"/>
    <col min="10254" max="10254" width="2.5703125" style="25" customWidth="1"/>
    <col min="10255" max="10496" width="10.28515625" style="25"/>
    <col min="10497" max="10497" width="4.140625" style="25" customWidth="1"/>
    <col min="10498" max="10498" width="44.42578125" style="25" bestFit="1" customWidth="1"/>
    <col min="10499" max="10499" width="0.85546875" style="25" customWidth="1"/>
    <col min="10500" max="10500" width="10.85546875" style="25" bestFit="1" customWidth="1"/>
    <col min="10501" max="10501" width="11.7109375" style="25" customWidth="1"/>
    <col min="10502" max="10502" width="9.85546875" style="25" bestFit="1" customWidth="1"/>
    <col min="10503" max="10503" width="12" style="25" bestFit="1" customWidth="1"/>
    <col min="10504" max="10504" width="12" style="25" customWidth="1"/>
    <col min="10505" max="10505" width="10.85546875" style="25" bestFit="1" customWidth="1"/>
    <col min="10506" max="10506" width="12" style="25" bestFit="1" customWidth="1"/>
    <col min="10507" max="10508" width="9.85546875" style="25" bestFit="1" customWidth="1"/>
    <col min="10509" max="10509" width="10.85546875" style="25" customWidth="1"/>
    <col min="10510" max="10510" width="2.5703125" style="25" customWidth="1"/>
    <col min="10511" max="10752" width="10.28515625" style="25"/>
    <col min="10753" max="10753" width="4.140625" style="25" customWidth="1"/>
    <col min="10754" max="10754" width="44.42578125" style="25" bestFit="1" customWidth="1"/>
    <col min="10755" max="10755" width="0.85546875" style="25" customWidth="1"/>
    <col min="10756" max="10756" width="10.85546875" style="25" bestFit="1" customWidth="1"/>
    <col min="10757" max="10757" width="11.7109375" style="25" customWidth="1"/>
    <col min="10758" max="10758" width="9.85546875" style="25" bestFit="1" customWidth="1"/>
    <col min="10759" max="10759" width="12" style="25" bestFit="1" customWidth="1"/>
    <col min="10760" max="10760" width="12" style="25" customWidth="1"/>
    <col min="10761" max="10761" width="10.85546875" style="25" bestFit="1" customWidth="1"/>
    <col min="10762" max="10762" width="12" style="25" bestFit="1" customWidth="1"/>
    <col min="10763" max="10764" width="9.85546875" style="25" bestFit="1" customWidth="1"/>
    <col min="10765" max="10765" width="10.85546875" style="25" customWidth="1"/>
    <col min="10766" max="10766" width="2.5703125" style="25" customWidth="1"/>
    <col min="10767" max="11008" width="10.28515625" style="25"/>
    <col min="11009" max="11009" width="4.140625" style="25" customWidth="1"/>
    <col min="11010" max="11010" width="44.42578125" style="25" bestFit="1" customWidth="1"/>
    <col min="11011" max="11011" width="0.85546875" style="25" customWidth="1"/>
    <col min="11012" max="11012" width="10.85546875" style="25" bestFit="1" customWidth="1"/>
    <col min="11013" max="11013" width="11.7109375" style="25" customWidth="1"/>
    <col min="11014" max="11014" width="9.85546875" style="25" bestFit="1" customWidth="1"/>
    <col min="11015" max="11015" width="12" style="25" bestFit="1" customWidth="1"/>
    <col min="11016" max="11016" width="12" style="25" customWidth="1"/>
    <col min="11017" max="11017" width="10.85546875" style="25" bestFit="1" customWidth="1"/>
    <col min="11018" max="11018" width="12" style="25" bestFit="1" customWidth="1"/>
    <col min="11019" max="11020" width="9.85546875" style="25" bestFit="1" customWidth="1"/>
    <col min="11021" max="11021" width="10.85546875" style="25" customWidth="1"/>
    <col min="11022" max="11022" width="2.5703125" style="25" customWidth="1"/>
    <col min="11023" max="11264" width="10.28515625" style="25"/>
    <col min="11265" max="11265" width="4.140625" style="25" customWidth="1"/>
    <col min="11266" max="11266" width="44.42578125" style="25" bestFit="1" customWidth="1"/>
    <col min="11267" max="11267" width="0.85546875" style="25" customWidth="1"/>
    <col min="11268" max="11268" width="10.85546875" style="25" bestFit="1" customWidth="1"/>
    <col min="11269" max="11269" width="11.7109375" style="25" customWidth="1"/>
    <col min="11270" max="11270" width="9.85546875" style="25" bestFit="1" customWidth="1"/>
    <col min="11271" max="11271" width="12" style="25" bestFit="1" customWidth="1"/>
    <col min="11272" max="11272" width="12" style="25" customWidth="1"/>
    <col min="11273" max="11273" width="10.85546875" style="25" bestFit="1" customWidth="1"/>
    <col min="11274" max="11274" width="12" style="25" bestFit="1" customWidth="1"/>
    <col min="11275" max="11276" width="9.85546875" style="25" bestFit="1" customWidth="1"/>
    <col min="11277" max="11277" width="10.85546875" style="25" customWidth="1"/>
    <col min="11278" max="11278" width="2.5703125" style="25" customWidth="1"/>
    <col min="11279" max="11520" width="10.28515625" style="25"/>
    <col min="11521" max="11521" width="4.140625" style="25" customWidth="1"/>
    <col min="11522" max="11522" width="44.42578125" style="25" bestFit="1" customWidth="1"/>
    <col min="11523" max="11523" width="0.85546875" style="25" customWidth="1"/>
    <col min="11524" max="11524" width="10.85546875" style="25" bestFit="1" customWidth="1"/>
    <col min="11525" max="11525" width="11.7109375" style="25" customWidth="1"/>
    <col min="11526" max="11526" width="9.85546875" style="25" bestFit="1" customWidth="1"/>
    <col min="11527" max="11527" width="12" style="25" bestFit="1" customWidth="1"/>
    <col min="11528" max="11528" width="12" style="25" customWidth="1"/>
    <col min="11529" max="11529" width="10.85546875" style="25" bestFit="1" customWidth="1"/>
    <col min="11530" max="11530" width="12" style="25" bestFit="1" customWidth="1"/>
    <col min="11531" max="11532" width="9.85546875" style="25" bestFit="1" customWidth="1"/>
    <col min="11533" max="11533" width="10.85546875" style="25" customWidth="1"/>
    <col min="11534" max="11534" width="2.5703125" style="25" customWidth="1"/>
    <col min="11535" max="11776" width="10.28515625" style="25"/>
    <col min="11777" max="11777" width="4.140625" style="25" customWidth="1"/>
    <col min="11778" max="11778" width="44.42578125" style="25" bestFit="1" customWidth="1"/>
    <col min="11779" max="11779" width="0.85546875" style="25" customWidth="1"/>
    <col min="11780" max="11780" width="10.85546875" style="25" bestFit="1" customWidth="1"/>
    <col min="11781" max="11781" width="11.7109375" style="25" customWidth="1"/>
    <col min="11782" max="11782" width="9.85546875" style="25" bestFit="1" customWidth="1"/>
    <col min="11783" max="11783" width="12" style="25" bestFit="1" customWidth="1"/>
    <col min="11784" max="11784" width="12" style="25" customWidth="1"/>
    <col min="11785" max="11785" width="10.85546875" style="25" bestFit="1" customWidth="1"/>
    <col min="11786" max="11786" width="12" style="25" bestFit="1" customWidth="1"/>
    <col min="11787" max="11788" width="9.85546875" style="25" bestFit="1" customWidth="1"/>
    <col min="11789" max="11789" width="10.85546875" style="25" customWidth="1"/>
    <col min="11790" max="11790" width="2.5703125" style="25" customWidth="1"/>
    <col min="11791" max="12032" width="10.28515625" style="25"/>
    <col min="12033" max="12033" width="4.140625" style="25" customWidth="1"/>
    <col min="12034" max="12034" width="44.42578125" style="25" bestFit="1" customWidth="1"/>
    <col min="12035" max="12035" width="0.85546875" style="25" customWidth="1"/>
    <col min="12036" max="12036" width="10.85546875" style="25" bestFit="1" customWidth="1"/>
    <col min="12037" max="12037" width="11.7109375" style="25" customWidth="1"/>
    <col min="12038" max="12038" width="9.85546875" style="25" bestFit="1" customWidth="1"/>
    <col min="12039" max="12039" width="12" style="25" bestFit="1" customWidth="1"/>
    <col min="12040" max="12040" width="12" style="25" customWidth="1"/>
    <col min="12041" max="12041" width="10.85546875" style="25" bestFit="1" customWidth="1"/>
    <col min="12042" max="12042" width="12" style="25" bestFit="1" customWidth="1"/>
    <col min="12043" max="12044" width="9.85546875" style="25" bestFit="1" customWidth="1"/>
    <col min="12045" max="12045" width="10.85546875" style="25" customWidth="1"/>
    <col min="12046" max="12046" width="2.5703125" style="25" customWidth="1"/>
    <col min="12047" max="12288" width="10.28515625" style="25"/>
    <col min="12289" max="12289" width="4.140625" style="25" customWidth="1"/>
    <col min="12290" max="12290" width="44.42578125" style="25" bestFit="1" customWidth="1"/>
    <col min="12291" max="12291" width="0.85546875" style="25" customWidth="1"/>
    <col min="12292" max="12292" width="10.85546875" style="25" bestFit="1" customWidth="1"/>
    <col min="12293" max="12293" width="11.7109375" style="25" customWidth="1"/>
    <col min="12294" max="12294" width="9.85546875" style="25" bestFit="1" customWidth="1"/>
    <col min="12295" max="12295" width="12" style="25" bestFit="1" customWidth="1"/>
    <col min="12296" max="12296" width="12" style="25" customWidth="1"/>
    <col min="12297" max="12297" width="10.85546875" style="25" bestFit="1" customWidth="1"/>
    <col min="12298" max="12298" width="12" style="25" bestFit="1" customWidth="1"/>
    <col min="12299" max="12300" width="9.85546875" style="25" bestFit="1" customWidth="1"/>
    <col min="12301" max="12301" width="10.85546875" style="25" customWidth="1"/>
    <col min="12302" max="12302" width="2.5703125" style="25" customWidth="1"/>
    <col min="12303" max="12544" width="10.28515625" style="25"/>
    <col min="12545" max="12545" width="4.140625" style="25" customWidth="1"/>
    <col min="12546" max="12546" width="44.42578125" style="25" bestFit="1" customWidth="1"/>
    <col min="12547" max="12547" width="0.85546875" style="25" customWidth="1"/>
    <col min="12548" max="12548" width="10.85546875" style="25" bestFit="1" customWidth="1"/>
    <col min="12549" max="12549" width="11.7109375" style="25" customWidth="1"/>
    <col min="12550" max="12550" width="9.85546875" style="25" bestFit="1" customWidth="1"/>
    <col min="12551" max="12551" width="12" style="25" bestFit="1" customWidth="1"/>
    <col min="12552" max="12552" width="12" style="25" customWidth="1"/>
    <col min="12553" max="12553" width="10.85546875" style="25" bestFit="1" customWidth="1"/>
    <col min="12554" max="12554" width="12" style="25" bestFit="1" customWidth="1"/>
    <col min="12555" max="12556" width="9.85546875" style="25" bestFit="1" customWidth="1"/>
    <col min="12557" max="12557" width="10.85546875" style="25" customWidth="1"/>
    <col min="12558" max="12558" width="2.5703125" style="25" customWidth="1"/>
    <col min="12559" max="12800" width="10.28515625" style="25"/>
    <col min="12801" max="12801" width="4.140625" style="25" customWidth="1"/>
    <col min="12802" max="12802" width="44.42578125" style="25" bestFit="1" customWidth="1"/>
    <col min="12803" max="12803" width="0.85546875" style="25" customWidth="1"/>
    <col min="12804" max="12804" width="10.85546875" style="25" bestFit="1" customWidth="1"/>
    <col min="12805" max="12805" width="11.7109375" style="25" customWidth="1"/>
    <col min="12806" max="12806" width="9.85546875" style="25" bestFit="1" customWidth="1"/>
    <col min="12807" max="12807" width="12" style="25" bestFit="1" customWidth="1"/>
    <col min="12808" max="12808" width="12" style="25" customWidth="1"/>
    <col min="12809" max="12809" width="10.85546875" style="25" bestFit="1" customWidth="1"/>
    <col min="12810" max="12810" width="12" style="25" bestFit="1" customWidth="1"/>
    <col min="12811" max="12812" width="9.85546875" style="25" bestFit="1" customWidth="1"/>
    <col min="12813" max="12813" width="10.85546875" style="25" customWidth="1"/>
    <col min="12814" max="12814" width="2.5703125" style="25" customWidth="1"/>
    <col min="12815" max="13056" width="10.28515625" style="25"/>
    <col min="13057" max="13057" width="4.140625" style="25" customWidth="1"/>
    <col min="13058" max="13058" width="44.42578125" style="25" bestFit="1" customWidth="1"/>
    <col min="13059" max="13059" width="0.85546875" style="25" customWidth="1"/>
    <col min="13060" max="13060" width="10.85546875" style="25" bestFit="1" customWidth="1"/>
    <col min="13061" max="13061" width="11.7109375" style="25" customWidth="1"/>
    <col min="13062" max="13062" width="9.85546875" style="25" bestFit="1" customWidth="1"/>
    <col min="13063" max="13063" width="12" style="25" bestFit="1" customWidth="1"/>
    <col min="13064" max="13064" width="12" style="25" customWidth="1"/>
    <col min="13065" max="13065" width="10.85546875" style="25" bestFit="1" customWidth="1"/>
    <col min="13066" max="13066" width="12" style="25" bestFit="1" customWidth="1"/>
    <col min="13067" max="13068" width="9.85546875" style="25" bestFit="1" customWidth="1"/>
    <col min="13069" max="13069" width="10.85546875" style="25" customWidth="1"/>
    <col min="13070" max="13070" width="2.5703125" style="25" customWidth="1"/>
    <col min="13071" max="13312" width="10.28515625" style="25"/>
    <col min="13313" max="13313" width="4.140625" style="25" customWidth="1"/>
    <col min="13314" max="13314" width="44.42578125" style="25" bestFit="1" customWidth="1"/>
    <col min="13315" max="13315" width="0.85546875" style="25" customWidth="1"/>
    <col min="13316" max="13316" width="10.85546875" style="25" bestFit="1" customWidth="1"/>
    <col min="13317" max="13317" width="11.7109375" style="25" customWidth="1"/>
    <col min="13318" max="13318" width="9.85546875" style="25" bestFit="1" customWidth="1"/>
    <col min="13319" max="13319" width="12" style="25" bestFit="1" customWidth="1"/>
    <col min="13320" max="13320" width="12" style="25" customWidth="1"/>
    <col min="13321" max="13321" width="10.85546875" style="25" bestFit="1" customWidth="1"/>
    <col min="13322" max="13322" width="12" style="25" bestFit="1" customWidth="1"/>
    <col min="13323" max="13324" width="9.85546875" style="25" bestFit="1" customWidth="1"/>
    <col min="13325" max="13325" width="10.85546875" style="25" customWidth="1"/>
    <col min="13326" max="13326" width="2.5703125" style="25" customWidth="1"/>
    <col min="13327" max="13568" width="10.28515625" style="25"/>
    <col min="13569" max="13569" width="4.140625" style="25" customWidth="1"/>
    <col min="13570" max="13570" width="44.42578125" style="25" bestFit="1" customWidth="1"/>
    <col min="13571" max="13571" width="0.85546875" style="25" customWidth="1"/>
    <col min="13572" max="13572" width="10.85546875" style="25" bestFit="1" customWidth="1"/>
    <col min="13573" max="13573" width="11.7109375" style="25" customWidth="1"/>
    <col min="13574" max="13574" width="9.85546875" style="25" bestFit="1" customWidth="1"/>
    <col min="13575" max="13575" width="12" style="25" bestFit="1" customWidth="1"/>
    <col min="13576" max="13576" width="12" style="25" customWidth="1"/>
    <col min="13577" max="13577" width="10.85546875" style="25" bestFit="1" customWidth="1"/>
    <col min="13578" max="13578" width="12" style="25" bestFit="1" customWidth="1"/>
    <col min="13579" max="13580" width="9.85546875" style="25" bestFit="1" customWidth="1"/>
    <col min="13581" max="13581" width="10.85546875" style="25" customWidth="1"/>
    <col min="13582" max="13582" width="2.5703125" style="25" customWidth="1"/>
    <col min="13583" max="13824" width="10.28515625" style="25"/>
    <col min="13825" max="13825" width="4.140625" style="25" customWidth="1"/>
    <col min="13826" max="13826" width="44.42578125" style="25" bestFit="1" customWidth="1"/>
    <col min="13827" max="13827" width="0.85546875" style="25" customWidth="1"/>
    <col min="13828" max="13828" width="10.85546875" style="25" bestFit="1" customWidth="1"/>
    <col min="13829" max="13829" width="11.7109375" style="25" customWidth="1"/>
    <col min="13830" max="13830" width="9.85546875" style="25" bestFit="1" customWidth="1"/>
    <col min="13831" max="13831" width="12" style="25" bestFit="1" customWidth="1"/>
    <col min="13832" max="13832" width="12" style="25" customWidth="1"/>
    <col min="13833" max="13833" width="10.85546875" style="25" bestFit="1" customWidth="1"/>
    <col min="13834" max="13834" width="12" style="25" bestFit="1" customWidth="1"/>
    <col min="13835" max="13836" width="9.85546875" style="25" bestFit="1" customWidth="1"/>
    <col min="13837" max="13837" width="10.85546875" style="25" customWidth="1"/>
    <col min="13838" max="13838" width="2.5703125" style="25" customWidth="1"/>
    <col min="13839" max="14080" width="10.28515625" style="25"/>
    <col min="14081" max="14081" width="4.140625" style="25" customWidth="1"/>
    <col min="14082" max="14082" width="44.42578125" style="25" bestFit="1" customWidth="1"/>
    <col min="14083" max="14083" width="0.85546875" style="25" customWidth="1"/>
    <col min="14084" max="14084" width="10.85546875" style="25" bestFit="1" customWidth="1"/>
    <col min="14085" max="14085" width="11.7109375" style="25" customWidth="1"/>
    <col min="14086" max="14086" width="9.85546875" style="25" bestFit="1" customWidth="1"/>
    <col min="14087" max="14087" width="12" style="25" bestFit="1" customWidth="1"/>
    <col min="14088" max="14088" width="12" style="25" customWidth="1"/>
    <col min="14089" max="14089" width="10.85546875" style="25" bestFit="1" customWidth="1"/>
    <col min="14090" max="14090" width="12" style="25" bestFit="1" customWidth="1"/>
    <col min="14091" max="14092" width="9.85546875" style="25" bestFit="1" customWidth="1"/>
    <col min="14093" max="14093" width="10.85546875" style="25" customWidth="1"/>
    <col min="14094" max="14094" width="2.5703125" style="25" customWidth="1"/>
    <col min="14095" max="14336" width="10.28515625" style="25"/>
    <col min="14337" max="14337" width="4.140625" style="25" customWidth="1"/>
    <col min="14338" max="14338" width="44.42578125" style="25" bestFit="1" customWidth="1"/>
    <col min="14339" max="14339" width="0.85546875" style="25" customWidth="1"/>
    <col min="14340" max="14340" width="10.85546875" style="25" bestFit="1" customWidth="1"/>
    <col min="14341" max="14341" width="11.7109375" style="25" customWidth="1"/>
    <col min="14342" max="14342" width="9.85546875" style="25" bestFit="1" customWidth="1"/>
    <col min="14343" max="14343" width="12" style="25" bestFit="1" customWidth="1"/>
    <col min="14344" max="14344" width="12" style="25" customWidth="1"/>
    <col min="14345" max="14345" width="10.85546875" style="25" bestFit="1" customWidth="1"/>
    <col min="14346" max="14346" width="12" style="25" bestFit="1" customWidth="1"/>
    <col min="14347" max="14348" width="9.85546875" style="25" bestFit="1" customWidth="1"/>
    <col min="14349" max="14349" width="10.85546875" style="25" customWidth="1"/>
    <col min="14350" max="14350" width="2.5703125" style="25" customWidth="1"/>
    <col min="14351" max="14592" width="10.28515625" style="25"/>
    <col min="14593" max="14593" width="4.140625" style="25" customWidth="1"/>
    <col min="14594" max="14594" width="44.42578125" style="25" bestFit="1" customWidth="1"/>
    <col min="14595" max="14595" width="0.85546875" style="25" customWidth="1"/>
    <col min="14596" max="14596" width="10.85546875" style="25" bestFit="1" customWidth="1"/>
    <col min="14597" max="14597" width="11.7109375" style="25" customWidth="1"/>
    <col min="14598" max="14598" width="9.85546875" style="25" bestFit="1" customWidth="1"/>
    <col min="14599" max="14599" width="12" style="25" bestFit="1" customWidth="1"/>
    <col min="14600" max="14600" width="12" style="25" customWidth="1"/>
    <col min="14601" max="14601" width="10.85546875" style="25" bestFit="1" customWidth="1"/>
    <col min="14602" max="14602" width="12" style="25" bestFit="1" customWidth="1"/>
    <col min="14603" max="14604" width="9.85546875" style="25" bestFit="1" customWidth="1"/>
    <col min="14605" max="14605" width="10.85546875" style="25" customWidth="1"/>
    <col min="14606" max="14606" width="2.5703125" style="25" customWidth="1"/>
    <col min="14607" max="14848" width="10.28515625" style="25"/>
    <col min="14849" max="14849" width="4.140625" style="25" customWidth="1"/>
    <col min="14850" max="14850" width="44.42578125" style="25" bestFit="1" customWidth="1"/>
    <col min="14851" max="14851" width="0.85546875" style="25" customWidth="1"/>
    <col min="14852" max="14852" width="10.85546875" style="25" bestFit="1" customWidth="1"/>
    <col min="14853" max="14853" width="11.7109375" style="25" customWidth="1"/>
    <col min="14854" max="14854" width="9.85546875" style="25" bestFit="1" customWidth="1"/>
    <col min="14855" max="14855" width="12" style="25" bestFit="1" customWidth="1"/>
    <col min="14856" max="14856" width="12" style="25" customWidth="1"/>
    <col min="14857" max="14857" width="10.85546875" style="25" bestFit="1" customWidth="1"/>
    <col min="14858" max="14858" width="12" style="25" bestFit="1" customWidth="1"/>
    <col min="14859" max="14860" width="9.85546875" style="25" bestFit="1" customWidth="1"/>
    <col min="14861" max="14861" width="10.85546875" style="25" customWidth="1"/>
    <col min="14862" max="14862" width="2.5703125" style="25" customWidth="1"/>
    <col min="14863" max="15104" width="10.28515625" style="25"/>
    <col min="15105" max="15105" width="4.140625" style="25" customWidth="1"/>
    <col min="15106" max="15106" width="44.42578125" style="25" bestFit="1" customWidth="1"/>
    <col min="15107" max="15107" width="0.85546875" style="25" customWidth="1"/>
    <col min="15108" max="15108" width="10.85546875" style="25" bestFit="1" customWidth="1"/>
    <col min="15109" max="15109" width="11.7109375" style="25" customWidth="1"/>
    <col min="15110" max="15110" width="9.85546875" style="25" bestFit="1" customWidth="1"/>
    <col min="15111" max="15111" width="12" style="25" bestFit="1" customWidth="1"/>
    <col min="15112" max="15112" width="12" style="25" customWidth="1"/>
    <col min="15113" max="15113" width="10.85546875" style="25" bestFit="1" customWidth="1"/>
    <col min="15114" max="15114" width="12" style="25" bestFit="1" customWidth="1"/>
    <col min="15115" max="15116" width="9.85546875" style="25" bestFit="1" customWidth="1"/>
    <col min="15117" max="15117" width="10.85546875" style="25" customWidth="1"/>
    <col min="15118" max="15118" width="2.5703125" style="25" customWidth="1"/>
    <col min="15119" max="15360" width="10.28515625" style="25"/>
    <col min="15361" max="15361" width="4.140625" style="25" customWidth="1"/>
    <col min="15362" max="15362" width="44.42578125" style="25" bestFit="1" customWidth="1"/>
    <col min="15363" max="15363" width="0.85546875" style="25" customWidth="1"/>
    <col min="15364" max="15364" width="10.85546875" style="25" bestFit="1" customWidth="1"/>
    <col min="15365" max="15365" width="11.7109375" style="25" customWidth="1"/>
    <col min="15366" max="15366" width="9.85546875" style="25" bestFit="1" customWidth="1"/>
    <col min="15367" max="15367" width="12" style="25" bestFit="1" customWidth="1"/>
    <col min="15368" max="15368" width="12" style="25" customWidth="1"/>
    <col min="15369" max="15369" width="10.85546875" style="25" bestFit="1" customWidth="1"/>
    <col min="15370" max="15370" width="12" style="25" bestFit="1" customWidth="1"/>
    <col min="15371" max="15372" width="9.85546875" style="25" bestFit="1" customWidth="1"/>
    <col min="15373" max="15373" width="10.85546875" style="25" customWidth="1"/>
    <col min="15374" max="15374" width="2.5703125" style="25" customWidth="1"/>
    <col min="15375" max="15616" width="10.28515625" style="25"/>
    <col min="15617" max="15617" width="4.140625" style="25" customWidth="1"/>
    <col min="15618" max="15618" width="44.42578125" style="25" bestFit="1" customWidth="1"/>
    <col min="15619" max="15619" width="0.85546875" style="25" customWidth="1"/>
    <col min="15620" max="15620" width="10.85546875" style="25" bestFit="1" customWidth="1"/>
    <col min="15621" max="15621" width="11.7109375" style="25" customWidth="1"/>
    <col min="15622" max="15622" width="9.85546875" style="25" bestFit="1" customWidth="1"/>
    <col min="15623" max="15623" width="12" style="25" bestFit="1" customWidth="1"/>
    <col min="15624" max="15624" width="12" style="25" customWidth="1"/>
    <col min="15625" max="15625" width="10.85546875" style="25" bestFit="1" customWidth="1"/>
    <col min="15626" max="15626" width="12" style="25" bestFit="1" customWidth="1"/>
    <col min="15627" max="15628" width="9.85546875" style="25" bestFit="1" customWidth="1"/>
    <col min="15629" max="15629" width="10.85546875" style="25" customWidth="1"/>
    <col min="15630" max="15630" width="2.5703125" style="25" customWidth="1"/>
    <col min="15631" max="15872" width="10.28515625" style="25"/>
    <col min="15873" max="15873" width="4.140625" style="25" customWidth="1"/>
    <col min="15874" max="15874" width="44.42578125" style="25" bestFit="1" customWidth="1"/>
    <col min="15875" max="15875" width="0.85546875" style="25" customWidth="1"/>
    <col min="15876" max="15876" width="10.85546875" style="25" bestFit="1" customWidth="1"/>
    <col min="15877" max="15877" width="11.7109375" style="25" customWidth="1"/>
    <col min="15878" max="15878" width="9.85546875" style="25" bestFit="1" customWidth="1"/>
    <col min="15879" max="15879" width="12" style="25" bestFit="1" customWidth="1"/>
    <col min="15880" max="15880" width="12" style="25" customWidth="1"/>
    <col min="15881" max="15881" width="10.85546875" style="25" bestFit="1" customWidth="1"/>
    <col min="15882" max="15882" width="12" style="25" bestFit="1" customWidth="1"/>
    <col min="15883" max="15884" width="9.85546875" style="25" bestFit="1" customWidth="1"/>
    <col min="15885" max="15885" width="10.85546875" style="25" customWidth="1"/>
    <col min="15886" max="15886" width="2.5703125" style="25" customWidth="1"/>
    <col min="15887" max="16128" width="10.28515625" style="25"/>
    <col min="16129" max="16129" width="4.140625" style="25" customWidth="1"/>
    <col min="16130" max="16130" width="44.42578125" style="25" bestFit="1" customWidth="1"/>
    <col min="16131" max="16131" width="0.85546875" style="25" customWidth="1"/>
    <col min="16132" max="16132" width="10.85546875" style="25" bestFit="1" customWidth="1"/>
    <col min="16133" max="16133" width="11.7109375" style="25" customWidth="1"/>
    <col min="16134" max="16134" width="9.85546875" style="25" bestFit="1" customWidth="1"/>
    <col min="16135" max="16135" width="12" style="25" bestFit="1" customWidth="1"/>
    <col min="16136" max="16136" width="12" style="25" customWidth="1"/>
    <col min="16137" max="16137" width="10.85546875" style="25" bestFit="1" customWidth="1"/>
    <col min="16138" max="16138" width="12" style="25" bestFit="1" customWidth="1"/>
    <col min="16139" max="16140" width="9.85546875" style="25" bestFit="1" customWidth="1"/>
    <col min="16141" max="16141" width="10.85546875" style="25" customWidth="1"/>
    <col min="16142" max="16142" width="2.5703125" style="25" customWidth="1"/>
    <col min="16143" max="16384" width="10.28515625" style="25"/>
  </cols>
  <sheetData>
    <row r="1" spans="1:20" s="26" customFormat="1" x14ac:dyDescent="0.2">
      <c r="A1" s="25"/>
      <c r="B1" s="25"/>
      <c r="D1" s="27"/>
      <c r="E1" s="27"/>
      <c r="F1" s="27"/>
      <c r="G1" s="27"/>
      <c r="H1" s="27"/>
      <c r="I1" s="27"/>
      <c r="J1" s="27"/>
      <c r="K1" s="27"/>
    </row>
    <row r="2" spans="1:20" s="29" customFormat="1" ht="23.25" x14ac:dyDescent="0.25">
      <c r="A2" s="128" t="s">
        <v>25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28"/>
      <c r="O2" s="28"/>
      <c r="P2" s="28"/>
      <c r="Q2" s="28"/>
      <c r="R2" s="28"/>
      <c r="S2" s="28"/>
      <c r="T2" s="28"/>
    </row>
    <row r="3" spans="1:20" s="26" customFormat="1" ht="20.25" x14ac:dyDescent="0.25">
      <c r="B3" s="129" t="s">
        <v>26</v>
      </c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</row>
    <row r="4" spans="1:20" s="26" customFormat="1" ht="20.25" x14ac:dyDescent="0.25">
      <c r="B4" s="131" t="s">
        <v>27</v>
      </c>
      <c r="C4" s="132"/>
      <c r="D4" s="132"/>
      <c r="E4" s="132"/>
      <c r="F4" s="132"/>
      <c r="G4" s="132"/>
      <c r="H4" s="132"/>
      <c r="I4" s="132"/>
      <c r="J4" s="132"/>
      <c r="K4" s="132"/>
      <c r="L4" s="130"/>
      <c r="M4" s="130"/>
    </row>
    <row r="5" spans="1:20" ht="16.5" x14ac:dyDescent="0.25">
      <c r="A5" s="30"/>
      <c r="B5" s="30"/>
      <c r="C5" s="31"/>
      <c r="D5" s="32"/>
      <c r="E5" s="32"/>
      <c r="F5" s="32"/>
      <c r="G5" s="33"/>
      <c r="H5" s="33"/>
      <c r="I5" s="33"/>
      <c r="J5" s="33"/>
      <c r="K5" s="33"/>
      <c r="L5" s="33"/>
      <c r="M5" s="34" t="s">
        <v>28</v>
      </c>
    </row>
    <row r="6" spans="1:20" s="40" customFormat="1" ht="16.5" x14ac:dyDescent="0.25">
      <c r="A6" s="35"/>
      <c r="B6" s="35"/>
      <c r="C6" s="36"/>
      <c r="D6" s="37"/>
      <c r="E6" s="37"/>
      <c r="F6" s="37"/>
      <c r="G6" s="38"/>
      <c r="H6" s="38"/>
      <c r="I6" s="38"/>
      <c r="J6" s="38"/>
      <c r="K6" s="38"/>
      <c r="L6" s="38"/>
      <c r="M6" s="39"/>
    </row>
    <row r="7" spans="1:20" x14ac:dyDescent="0.2">
      <c r="A7" s="133" t="s">
        <v>29</v>
      </c>
      <c r="B7" s="135" t="s">
        <v>30</v>
      </c>
      <c r="C7" s="41"/>
      <c r="D7" s="42" t="s">
        <v>31</v>
      </c>
      <c r="E7" s="43" t="s">
        <v>31</v>
      </c>
      <c r="F7" s="43" t="s">
        <v>31</v>
      </c>
      <c r="G7" s="43" t="s">
        <v>32</v>
      </c>
      <c r="H7" s="43" t="s">
        <v>33</v>
      </c>
      <c r="I7" s="43" t="s">
        <v>34</v>
      </c>
      <c r="J7" s="43" t="s">
        <v>32</v>
      </c>
      <c r="K7" s="43" t="s">
        <v>35</v>
      </c>
      <c r="L7" s="43" t="s">
        <v>36</v>
      </c>
      <c r="M7" s="44" t="s">
        <v>37</v>
      </c>
    </row>
    <row r="8" spans="1:20" x14ac:dyDescent="0.2">
      <c r="A8" s="134"/>
      <c r="B8" s="136"/>
      <c r="C8" s="41"/>
      <c r="D8" s="42" t="s">
        <v>38</v>
      </c>
      <c r="E8" s="43" t="s">
        <v>39</v>
      </c>
      <c r="F8" s="43" t="s">
        <v>40</v>
      </c>
      <c r="G8" s="43" t="s">
        <v>41</v>
      </c>
      <c r="H8" s="43" t="s">
        <v>42</v>
      </c>
      <c r="I8" s="43" t="s">
        <v>43</v>
      </c>
      <c r="J8" s="43" t="s">
        <v>44</v>
      </c>
      <c r="K8" s="43" t="s">
        <v>40</v>
      </c>
      <c r="L8" s="43" t="s">
        <v>40</v>
      </c>
      <c r="M8" s="45"/>
    </row>
    <row r="9" spans="1:20" x14ac:dyDescent="0.2">
      <c r="A9" s="134"/>
      <c r="B9" s="136"/>
      <c r="C9" s="41"/>
      <c r="D9" s="46" t="s">
        <v>45</v>
      </c>
      <c r="E9" s="47" t="s">
        <v>46</v>
      </c>
      <c r="F9" s="47"/>
      <c r="G9" s="47"/>
      <c r="H9" s="47"/>
      <c r="I9" s="43"/>
      <c r="J9" s="47"/>
      <c r="K9" s="43"/>
      <c r="L9" s="47"/>
      <c r="M9" s="48"/>
    </row>
    <row r="10" spans="1:20" x14ac:dyDescent="0.2">
      <c r="A10" s="49"/>
      <c r="B10" s="49"/>
      <c r="C10" s="50"/>
      <c r="D10" s="51"/>
      <c r="E10" s="52"/>
      <c r="F10" s="52"/>
      <c r="G10" s="53"/>
      <c r="H10" s="53"/>
      <c r="I10" s="53"/>
      <c r="J10" s="53"/>
      <c r="K10" s="54"/>
      <c r="L10" s="53"/>
      <c r="M10" s="55"/>
    </row>
    <row r="11" spans="1:20" x14ac:dyDescent="0.2">
      <c r="A11" s="56" t="s">
        <v>47</v>
      </c>
      <c r="B11" s="56" t="s">
        <v>0</v>
      </c>
      <c r="C11" s="57"/>
      <c r="D11" s="58">
        <v>0</v>
      </c>
      <c r="E11" s="58">
        <v>0</v>
      </c>
      <c r="F11" s="58">
        <v>846.99445000000003</v>
      </c>
      <c r="G11" s="58">
        <v>0</v>
      </c>
      <c r="H11" s="58">
        <v>0</v>
      </c>
      <c r="I11" s="58">
        <v>0</v>
      </c>
      <c r="J11" s="58">
        <v>0</v>
      </c>
      <c r="K11" s="58">
        <v>600</v>
      </c>
      <c r="L11" s="58">
        <v>13944.780870000001</v>
      </c>
      <c r="M11" s="59">
        <v>15391.775320000001</v>
      </c>
    </row>
    <row r="12" spans="1:20" x14ac:dyDescent="0.2">
      <c r="A12" s="56" t="s">
        <v>48</v>
      </c>
      <c r="B12" s="56" t="s">
        <v>1</v>
      </c>
      <c r="C12" s="57"/>
      <c r="D12" s="58">
        <v>18612.040590000001</v>
      </c>
      <c r="E12" s="58">
        <v>23571.68446</v>
      </c>
      <c r="F12" s="58">
        <v>0</v>
      </c>
      <c r="G12" s="58">
        <v>12498.635029999999</v>
      </c>
      <c r="H12" s="58">
        <v>0</v>
      </c>
      <c r="I12" s="58">
        <v>11400.684999999999</v>
      </c>
      <c r="J12" s="58">
        <v>39498.942000000003</v>
      </c>
      <c r="K12" s="58">
        <v>0</v>
      </c>
      <c r="L12" s="58">
        <v>0</v>
      </c>
      <c r="M12" s="59">
        <v>105581.98707999999</v>
      </c>
    </row>
    <row r="13" spans="1:20" x14ac:dyDescent="0.2">
      <c r="A13" s="61" t="s">
        <v>49</v>
      </c>
      <c r="B13" s="61" t="s">
        <v>50</v>
      </c>
      <c r="C13" s="57"/>
      <c r="D13" s="58">
        <v>128340.43451000001</v>
      </c>
      <c r="E13" s="58">
        <v>88192.294460000005</v>
      </c>
      <c r="F13" s="58">
        <v>1</v>
      </c>
      <c r="G13" s="58">
        <v>41730.271910000003</v>
      </c>
      <c r="H13" s="58">
        <v>0</v>
      </c>
      <c r="I13" s="58">
        <v>2567.1</v>
      </c>
      <c r="J13" s="58">
        <v>5558.0550000000003</v>
      </c>
      <c r="K13" s="58">
        <v>1238.0363600000001</v>
      </c>
      <c r="L13" s="58">
        <v>0</v>
      </c>
      <c r="M13" s="59">
        <v>267627.19224000006</v>
      </c>
    </row>
    <row r="14" spans="1:20" x14ac:dyDescent="0.2">
      <c r="A14" s="61" t="s">
        <v>51</v>
      </c>
      <c r="B14" s="61" t="s">
        <v>13</v>
      </c>
      <c r="C14" s="57"/>
      <c r="D14" s="58">
        <v>20034.635679999999</v>
      </c>
      <c r="E14" s="58">
        <v>24553.044740000001</v>
      </c>
      <c r="F14" s="58">
        <v>0</v>
      </c>
      <c r="G14" s="58">
        <v>16315.82</v>
      </c>
      <c r="H14" s="58">
        <v>0</v>
      </c>
      <c r="I14" s="58">
        <v>4126.1239999999998</v>
      </c>
      <c r="J14" s="58">
        <v>8313.61</v>
      </c>
      <c r="K14" s="58">
        <v>0</v>
      </c>
      <c r="L14" s="58">
        <v>0</v>
      </c>
      <c r="M14" s="59">
        <v>73343.234420000008</v>
      </c>
    </row>
    <row r="15" spans="1:20" x14ac:dyDescent="0.2">
      <c r="A15" s="61" t="s">
        <v>52</v>
      </c>
      <c r="B15" s="61" t="s">
        <v>14</v>
      </c>
      <c r="C15" s="57"/>
      <c r="D15" s="58">
        <v>37411.080979999999</v>
      </c>
      <c r="E15" s="58">
        <v>35480.429369999998</v>
      </c>
      <c r="F15" s="58">
        <v>9</v>
      </c>
      <c r="G15" s="58">
        <v>22346.44687</v>
      </c>
      <c r="H15" s="58">
        <v>0</v>
      </c>
      <c r="I15" s="58">
        <v>42684.375719999996</v>
      </c>
      <c r="J15" s="58">
        <v>35235.836000000003</v>
      </c>
      <c r="K15" s="58">
        <v>100</v>
      </c>
      <c r="L15" s="58">
        <v>0</v>
      </c>
      <c r="M15" s="59">
        <v>173267.16894</v>
      </c>
    </row>
    <row r="16" spans="1:20" x14ac:dyDescent="0.2">
      <c r="A16" s="61" t="s">
        <v>53</v>
      </c>
      <c r="B16" s="61" t="s">
        <v>15</v>
      </c>
      <c r="C16" s="57"/>
      <c r="D16" s="58">
        <v>86246.311310000005</v>
      </c>
      <c r="E16" s="58">
        <v>42560.029629999997</v>
      </c>
      <c r="F16" s="58">
        <v>476.79399999999998</v>
      </c>
      <c r="G16" s="58">
        <v>22646.515299999999</v>
      </c>
      <c r="H16" s="58">
        <v>3104.9406399999998</v>
      </c>
      <c r="I16" s="58">
        <v>15076.44565</v>
      </c>
      <c r="J16" s="58">
        <v>23018.23703</v>
      </c>
      <c r="K16" s="58">
        <v>3457.2308699999999</v>
      </c>
      <c r="L16" s="58">
        <v>0</v>
      </c>
      <c r="M16" s="59">
        <v>196586.50442999997</v>
      </c>
    </row>
    <row r="17" spans="1:13" x14ac:dyDescent="0.2">
      <c r="A17" s="62"/>
      <c r="B17" s="62" t="s">
        <v>54</v>
      </c>
      <c r="C17" s="57"/>
      <c r="D17" s="63">
        <v>290644.50307000004</v>
      </c>
      <c r="E17" s="63">
        <v>214357.48266000001</v>
      </c>
      <c r="F17" s="63">
        <v>1333.78845</v>
      </c>
      <c r="G17" s="63">
        <v>115537.68910999999</v>
      </c>
      <c r="H17" s="63">
        <v>3104.9406399999998</v>
      </c>
      <c r="I17" s="63">
        <v>75854.73036999999</v>
      </c>
      <c r="J17" s="63">
        <v>111624.68003</v>
      </c>
      <c r="K17" s="63">
        <v>5395.2672299999995</v>
      </c>
      <c r="L17" s="63">
        <v>13944.780870000001</v>
      </c>
      <c r="M17" s="64">
        <v>831797.86243000021</v>
      </c>
    </row>
    <row r="18" spans="1:13" x14ac:dyDescent="0.2">
      <c r="C18" s="57"/>
      <c r="M18" s="65"/>
    </row>
    <row r="19" spans="1:13" hidden="1" x14ac:dyDescent="0.2">
      <c r="C19" s="57"/>
      <c r="M19" s="65"/>
    </row>
    <row r="20" spans="1:13" x14ac:dyDescent="0.2">
      <c r="C20" s="57"/>
      <c r="M20" s="65"/>
    </row>
  </sheetData>
  <mergeCells count="5">
    <mergeCell ref="A2:M2"/>
    <mergeCell ref="B3:M3"/>
    <mergeCell ref="B4:M4"/>
    <mergeCell ref="A7:A9"/>
    <mergeCell ref="B7:B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3F0DE-4310-474D-BC9D-E1163FB4DCE2}">
  <dimension ref="A1:V31"/>
  <sheetViews>
    <sheetView workbookViewId="0">
      <selection activeCell="O28" sqref="O28"/>
    </sheetView>
  </sheetViews>
  <sheetFormatPr baseColWidth="10" defaultRowHeight="15" x14ac:dyDescent="0.25"/>
  <sheetData>
    <row r="1" spans="1:22" ht="15" customHeight="1" x14ac:dyDescent="0.25">
      <c r="A1" s="109"/>
      <c r="B1" s="112" t="s">
        <v>0</v>
      </c>
      <c r="C1" s="112"/>
      <c r="D1" s="112"/>
      <c r="E1" s="112" t="s">
        <v>1</v>
      </c>
      <c r="F1" s="112"/>
      <c r="G1" s="112"/>
      <c r="H1" s="112" t="s">
        <v>2</v>
      </c>
      <c r="I1" s="112"/>
      <c r="J1" s="112"/>
      <c r="K1" s="112" t="s">
        <v>13</v>
      </c>
      <c r="L1" s="112"/>
      <c r="M1" s="112"/>
      <c r="N1" s="112" t="s">
        <v>14</v>
      </c>
      <c r="O1" s="112"/>
      <c r="P1" s="112"/>
      <c r="Q1" s="112" t="s">
        <v>15</v>
      </c>
      <c r="R1" s="112"/>
      <c r="S1" s="112"/>
      <c r="T1" s="112" t="s">
        <v>16</v>
      </c>
      <c r="U1" s="112"/>
      <c r="V1" s="112"/>
    </row>
    <row r="2" spans="1:22" x14ac:dyDescent="0.25">
      <c r="A2" s="109"/>
      <c r="B2" s="117">
        <v>2020</v>
      </c>
      <c r="C2" s="117">
        <v>2021</v>
      </c>
      <c r="D2" s="108" t="s">
        <v>20</v>
      </c>
      <c r="E2" s="117">
        <v>2020</v>
      </c>
      <c r="F2" s="117">
        <v>2021</v>
      </c>
      <c r="G2" s="108" t="s">
        <v>20</v>
      </c>
      <c r="H2" s="117">
        <v>2020</v>
      </c>
      <c r="I2" s="117">
        <v>2021</v>
      </c>
      <c r="J2" s="108" t="s">
        <v>20</v>
      </c>
      <c r="K2" s="121">
        <v>2020</v>
      </c>
      <c r="L2" s="121">
        <v>2021</v>
      </c>
      <c r="M2" s="108" t="s">
        <v>20</v>
      </c>
      <c r="N2" s="121">
        <v>2020</v>
      </c>
      <c r="O2" s="121">
        <v>2021</v>
      </c>
      <c r="P2" s="108" t="s">
        <v>20</v>
      </c>
      <c r="Q2" s="121">
        <v>2020</v>
      </c>
      <c r="R2" s="110">
        <v>2021</v>
      </c>
      <c r="S2" s="108" t="s">
        <v>20</v>
      </c>
      <c r="T2" s="121">
        <v>2020</v>
      </c>
      <c r="U2" s="121">
        <v>2021</v>
      </c>
      <c r="V2" s="108" t="s">
        <v>20</v>
      </c>
    </row>
    <row r="3" spans="1:22" x14ac:dyDescent="0.25">
      <c r="A3" s="109"/>
      <c r="B3" s="117"/>
      <c r="C3" s="117"/>
      <c r="D3" s="108" t="s">
        <v>23</v>
      </c>
      <c r="E3" s="117"/>
      <c r="F3" s="117"/>
      <c r="G3" s="108" t="s">
        <v>23</v>
      </c>
      <c r="H3" s="117"/>
      <c r="I3" s="117"/>
      <c r="J3" s="108" t="s">
        <v>23</v>
      </c>
      <c r="K3" s="121"/>
      <c r="L3" s="121"/>
      <c r="M3" s="108" t="s">
        <v>23</v>
      </c>
      <c r="N3" s="121"/>
      <c r="O3" s="121"/>
      <c r="P3" s="108" t="s">
        <v>23</v>
      </c>
      <c r="Q3" s="121"/>
      <c r="R3" s="110"/>
      <c r="S3" s="108" t="s">
        <v>23</v>
      </c>
      <c r="T3" s="121"/>
      <c r="U3" s="121"/>
      <c r="V3" s="108" t="s">
        <v>23</v>
      </c>
    </row>
    <row r="4" spans="1:22" x14ac:dyDescent="0.25">
      <c r="A4" s="109" t="s">
        <v>3</v>
      </c>
      <c r="B4" s="4">
        <v>1.78</v>
      </c>
      <c r="C4" s="4">
        <f>'1.8.2-7'!C10</f>
        <v>1.61</v>
      </c>
      <c r="D4" s="5">
        <f>(C4*100/B4)-100</f>
        <v>-9.5505617977528061</v>
      </c>
      <c r="E4" s="4">
        <v>8.0299999999999994</v>
      </c>
      <c r="F4" s="5">
        <f>Hoja2!H2/1000000</f>
        <v>0</v>
      </c>
      <c r="G4" s="5">
        <f>(F4*100/E4)-100</f>
        <v>-100</v>
      </c>
      <c r="H4" s="4">
        <v>20.5</v>
      </c>
      <c r="I4" s="4">
        <f>Hoja2!I2/1000000</f>
        <v>0</v>
      </c>
      <c r="J4" s="5">
        <f t="shared" ref="J4:J13" si="0">(I4*100/H4)-100</f>
        <v>-100</v>
      </c>
      <c r="K4" s="8">
        <v>4.66</v>
      </c>
      <c r="L4" s="8" t="e">
        <f>Hoja2!#REF!/1000000</f>
        <v>#REF!</v>
      </c>
      <c r="M4" s="5" t="e">
        <f t="shared" ref="M4:M13" si="1">(L4*100/K4)-100</f>
        <v>#REF!</v>
      </c>
      <c r="N4" s="8">
        <v>8.61</v>
      </c>
      <c r="O4" s="8" t="e">
        <f>Hoja2!#REF!/1000000</f>
        <v>#REF!</v>
      </c>
      <c r="P4" s="5" t="e">
        <f t="shared" ref="P4:P13" si="2">(O4*100/N4)-100</f>
        <v>#REF!</v>
      </c>
      <c r="Q4" s="8">
        <v>15.06</v>
      </c>
      <c r="R4" s="8" t="e">
        <f>Hoja2!#REF!/1000000</f>
        <v>#REF!</v>
      </c>
      <c r="S4" s="9" t="e">
        <f t="shared" ref="S4:S13" si="3">(R4*100/Q4)-100</f>
        <v>#REF!</v>
      </c>
      <c r="T4" s="10">
        <v>58.64</v>
      </c>
      <c r="U4" s="8" t="e">
        <f>#REF!+#REF!+#REF!+L4+O4+R4</f>
        <v>#REF!</v>
      </c>
      <c r="V4" s="9" t="e">
        <f t="shared" ref="V4:V13" si="4">(U4*100/T4)-100</f>
        <v>#REF!</v>
      </c>
    </row>
    <row r="5" spans="1:22" x14ac:dyDescent="0.25">
      <c r="A5" s="109" t="s">
        <v>4</v>
      </c>
      <c r="B5" s="4">
        <v>6.21</v>
      </c>
      <c r="C5" s="4">
        <f>'1.8.2-7'!C11</f>
        <v>6.03</v>
      </c>
      <c r="D5" s="5">
        <f>(C5*100/B5)-100</f>
        <v>-2.8985507246376869</v>
      </c>
      <c r="E5" s="4">
        <v>6.84</v>
      </c>
      <c r="F5" s="5">
        <f>Hoja2!H3/1000000</f>
        <v>0</v>
      </c>
      <c r="G5" s="5">
        <f>(F5*100/E5)-100</f>
        <v>-100</v>
      </c>
      <c r="H5" s="4">
        <v>38.549999999999997</v>
      </c>
      <c r="I5" s="4">
        <f>Hoja2!I3/1000000</f>
        <v>0</v>
      </c>
      <c r="J5" s="5">
        <f t="shared" si="0"/>
        <v>-100</v>
      </c>
      <c r="K5" s="8">
        <v>12.12</v>
      </c>
      <c r="L5" s="8" t="e">
        <f>Hoja2!#REF!/1000000</f>
        <v>#REF!</v>
      </c>
      <c r="M5" s="5" t="e">
        <f t="shared" si="1"/>
        <v>#REF!</v>
      </c>
      <c r="N5" s="8">
        <v>18.93</v>
      </c>
      <c r="O5" s="8" t="e">
        <f>Hoja2!#REF!/1000000</f>
        <v>#REF!</v>
      </c>
      <c r="P5" s="5" t="e">
        <f t="shared" si="2"/>
        <v>#REF!</v>
      </c>
      <c r="Q5" s="8">
        <v>33.08</v>
      </c>
      <c r="R5" s="8" t="e">
        <f>Hoja2!#REF!/1000000</f>
        <v>#REF!</v>
      </c>
      <c r="S5" s="9" t="e">
        <f t="shared" si="3"/>
        <v>#REF!</v>
      </c>
      <c r="T5" s="9">
        <v>115.74</v>
      </c>
      <c r="U5" s="8" t="e">
        <f t="shared" ref="U5" si="5">#REF!+#REF!+#REF!+L5+O5+R5</f>
        <v>#REF!</v>
      </c>
      <c r="V5" s="9" t="e">
        <f t="shared" si="4"/>
        <v>#REF!</v>
      </c>
    </row>
    <row r="6" spans="1:22" x14ac:dyDescent="0.25">
      <c r="A6" s="109" t="s">
        <v>5</v>
      </c>
      <c r="B6" s="4">
        <v>0</v>
      </c>
      <c r="C6" s="4">
        <f>'1.8.2-7'!C12</f>
        <v>0</v>
      </c>
      <c r="D6" s="5">
        <v>0</v>
      </c>
      <c r="E6" s="4">
        <v>17.940000000000001</v>
      </c>
      <c r="F6" s="5">
        <f>Hoja2!H4/1000000</f>
        <v>0</v>
      </c>
      <c r="G6" s="5">
        <v>0</v>
      </c>
      <c r="H6" s="4">
        <v>29.59</v>
      </c>
      <c r="I6" s="4">
        <f>Hoja2!I4/1000000</f>
        <v>0</v>
      </c>
      <c r="J6" s="5">
        <v>0</v>
      </c>
      <c r="K6" s="8">
        <v>17.38</v>
      </c>
      <c r="L6" s="8" t="e">
        <f>Hoja2!#REF!/1000000</f>
        <v>#REF!</v>
      </c>
      <c r="M6" s="5">
        <v>0</v>
      </c>
      <c r="N6" s="8">
        <v>46.73</v>
      </c>
      <c r="O6" s="8" t="e">
        <f>Hoja2!#REF!/1000000</f>
        <v>#REF!</v>
      </c>
      <c r="P6" s="5">
        <v>0</v>
      </c>
      <c r="Q6" s="8">
        <v>25.19</v>
      </c>
      <c r="R6" s="8" t="e">
        <f>Hoja2!#REF!/1000000</f>
        <v>#REF!</v>
      </c>
      <c r="S6" s="9">
        <v>0</v>
      </c>
      <c r="T6" s="11">
        <v>136.84</v>
      </c>
      <c r="U6" s="8" t="e">
        <f t="shared" ref="U6" si="6">#REF!+#REF!+#REF!+L6+O6+R6</f>
        <v>#REF!</v>
      </c>
      <c r="V6" s="9">
        <v>0</v>
      </c>
    </row>
    <row r="7" spans="1:22" x14ac:dyDescent="0.25">
      <c r="A7" s="109" t="s">
        <v>6</v>
      </c>
      <c r="B7" s="4">
        <v>2.77</v>
      </c>
      <c r="C7" s="4">
        <f>'1.8.2-7'!C13</f>
        <v>3.32</v>
      </c>
      <c r="D7" s="5">
        <f>(C7*100/B7)-100</f>
        <v>19.855595667870034</v>
      </c>
      <c r="E7" s="4">
        <v>12.72</v>
      </c>
      <c r="F7" s="5">
        <f>Hoja2!H5/1000000</f>
        <v>0</v>
      </c>
      <c r="G7" s="5">
        <f>(F7*100/E7)-100</f>
        <v>-100</v>
      </c>
      <c r="H7" s="4">
        <v>21.31</v>
      </c>
      <c r="I7" s="4">
        <f>Hoja2!I5/1000000</f>
        <v>0</v>
      </c>
      <c r="J7" s="5">
        <f t="shared" si="0"/>
        <v>-100</v>
      </c>
      <c r="K7" s="8">
        <v>10.5</v>
      </c>
      <c r="L7" s="8" t="e">
        <f>Hoja2!#REF!/1000000</f>
        <v>#REF!</v>
      </c>
      <c r="M7" s="5" t="e">
        <f t="shared" si="1"/>
        <v>#REF!</v>
      </c>
      <c r="N7" s="8">
        <v>10.02</v>
      </c>
      <c r="O7" s="8" t="e">
        <f>Hoja2!#REF!/1000000</f>
        <v>#REF!</v>
      </c>
      <c r="P7" s="5" t="e">
        <f t="shared" si="2"/>
        <v>#REF!</v>
      </c>
      <c r="Q7" s="8">
        <v>12.49</v>
      </c>
      <c r="R7" s="8" t="e">
        <f>Hoja2!#REF!/1000000</f>
        <v>#REF!</v>
      </c>
      <c r="S7" s="9" t="e">
        <f t="shared" si="3"/>
        <v>#REF!</v>
      </c>
      <c r="T7" s="9">
        <v>69.81</v>
      </c>
      <c r="U7" s="8" t="e">
        <f t="shared" ref="U7" si="7">#REF!+#REF!+#REF!+L7+O7+R7</f>
        <v>#REF!</v>
      </c>
      <c r="V7" s="9" t="e">
        <f t="shared" si="4"/>
        <v>#REF!</v>
      </c>
    </row>
    <row r="8" spans="1:22" x14ac:dyDescent="0.25">
      <c r="A8" s="109" t="s">
        <v>7</v>
      </c>
      <c r="B8" s="4">
        <v>0</v>
      </c>
      <c r="C8" s="4">
        <f>'1.8.2-7'!C14</f>
        <v>0</v>
      </c>
      <c r="D8" s="5">
        <v>0</v>
      </c>
      <c r="E8" s="4">
        <v>9.4600000000000009</v>
      </c>
      <c r="F8" s="5">
        <f>Hoja2!H6/1000000</f>
        <v>0</v>
      </c>
      <c r="G8" s="5">
        <v>0</v>
      </c>
      <c r="H8" s="4">
        <v>33.93</v>
      </c>
      <c r="I8" s="4">
        <f>Hoja2!I6/1000000</f>
        <v>0</v>
      </c>
      <c r="J8" s="5">
        <v>0</v>
      </c>
      <c r="K8" s="8">
        <v>7.45</v>
      </c>
      <c r="L8" s="8" t="e">
        <f>Hoja2!#REF!/1000000</f>
        <v>#REF!</v>
      </c>
      <c r="M8" s="5">
        <v>0</v>
      </c>
      <c r="N8" s="8">
        <v>33.04</v>
      </c>
      <c r="O8" s="8" t="e">
        <f>Hoja2!#REF!/1000000</f>
        <v>#REF!</v>
      </c>
      <c r="P8" s="5">
        <v>0</v>
      </c>
      <c r="Q8" s="8">
        <v>32.659999999999997</v>
      </c>
      <c r="R8" s="8" t="e">
        <f>Hoja2!#REF!/1000000</f>
        <v>#REF!</v>
      </c>
      <c r="S8" s="9">
        <v>0</v>
      </c>
      <c r="T8" s="11">
        <v>116.55</v>
      </c>
      <c r="U8" s="8" t="e">
        <f t="shared" ref="U8" si="8">#REF!+#REF!+#REF!+L8+O8+R8</f>
        <v>#REF!</v>
      </c>
      <c r="V8" s="9">
        <v>0</v>
      </c>
    </row>
    <row r="9" spans="1:22" x14ac:dyDescent="0.25">
      <c r="A9" s="109" t="s">
        <v>8</v>
      </c>
      <c r="B9" s="4">
        <v>2.11</v>
      </c>
      <c r="C9" s="4">
        <f>'1.8.2-7'!C15</f>
        <v>2.1</v>
      </c>
      <c r="D9" s="5">
        <f>(C9*100/B9)-100</f>
        <v>-0.47393364928909421</v>
      </c>
      <c r="E9" s="4">
        <v>3.21</v>
      </c>
      <c r="F9" s="5" t="e">
        <f>Hoja2!H7/1000000</f>
        <v>#VALUE!</v>
      </c>
      <c r="G9" s="5" t="e">
        <f>(F9*100/E9)-100</f>
        <v>#VALUE!</v>
      </c>
      <c r="H9" s="4">
        <v>28.71</v>
      </c>
      <c r="I9" s="4" t="e">
        <f>Hoja2!I7/1000000</f>
        <v>#VALUE!</v>
      </c>
      <c r="J9" s="5" t="e">
        <f t="shared" si="0"/>
        <v>#VALUE!</v>
      </c>
      <c r="K9" s="8">
        <v>5.72</v>
      </c>
      <c r="L9" s="8" t="e">
        <f>Hoja2!#REF!/1000000</f>
        <v>#REF!</v>
      </c>
      <c r="M9" s="5" t="e">
        <f t="shared" si="1"/>
        <v>#REF!</v>
      </c>
      <c r="N9" s="8">
        <v>10.26</v>
      </c>
      <c r="O9" s="8" t="e">
        <f>Hoja2!#REF!/1000000</f>
        <v>#REF!</v>
      </c>
      <c r="P9" s="5" t="e">
        <f t="shared" si="2"/>
        <v>#REF!</v>
      </c>
      <c r="Q9" s="8">
        <v>10.48</v>
      </c>
      <c r="R9" s="8" t="e">
        <f>Hoja2!#REF!/1000000</f>
        <v>#REF!</v>
      </c>
      <c r="S9" s="9" t="e">
        <f t="shared" si="3"/>
        <v>#REF!</v>
      </c>
      <c r="T9" s="9">
        <v>60.5</v>
      </c>
      <c r="U9" s="8" t="e">
        <f t="shared" ref="U9" si="9">#REF!+#REF!+#REF!+L9+O9+R9</f>
        <v>#REF!</v>
      </c>
      <c r="V9" s="9" t="e">
        <f t="shared" si="4"/>
        <v>#REF!</v>
      </c>
    </row>
    <row r="10" spans="1:22" x14ac:dyDescent="0.25">
      <c r="A10" s="109" t="s">
        <v>9</v>
      </c>
      <c r="B10" s="4">
        <v>0.6</v>
      </c>
      <c r="C10" s="4">
        <f>'1.8.2-7'!C16</f>
        <v>0.6</v>
      </c>
      <c r="D10" s="5">
        <f>(C10*100/B10)-100</f>
        <v>0</v>
      </c>
      <c r="E10" s="4">
        <v>6.88</v>
      </c>
      <c r="F10" s="5">
        <f>Hoja2!H8/1000000</f>
        <v>10.44102045</v>
      </c>
      <c r="G10" s="5">
        <f>(F10*100/E10)-100</f>
        <v>51.759018168604655</v>
      </c>
      <c r="H10" s="4">
        <v>17.63</v>
      </c>
      <c r="I10" s="4">
        <f>Hoja2!I8/1000000</f>
        <v>22.594725499999999</v>
      </c>
      <c r="J10" s="5">
        <f t="shared" si="0"/>
        <v>28.160666477595015</v>
      </c>
      <c r="K10" s="8">
        <v>3.04</v>
      </c>
      <c r="L10" s="8" t="e">
        <f>Hoja2!#REF!/1000000</f>
        <v>#REF!</v>
      </c>
      <c r="M10" s="5" t="e">
        <f t="shared" si="1"/>
        <v>#REF!</v>
      </c>
      <c r="N10" s="8">
        <v>17.420000000000002</v>
      </c>
      <c r="O10" s="8" t="e">
        <f>Hoja2!#REF!/1000000</f>
        <v>#REF!</v>
      </c>
      <c r="P10" s="5" t="e">
        <f t="shared" si="2"/>
        <v>#REF!</v>
      </c>
      <c r="Q10" s="8">
        <v>8.42</v>
      </c>
      <c r="R10" s="8" t="e">
        <f>Hoja2!#REF!/1000000</f>
        <v>#REF!</v>
      </c>
      <c r="S10" s="9" t="e">
        <f t="shared" si="3"/>
        <v>#REF!</v>
      </c>
      <c r="T10" s="11">
        <v>53.99</v>
      </c>
      <c r="U10" s="8" t="e">
        <f t="shared" ref="U10" si="10">#REF!+#REF!+#REF!+L10+O10+R10</f>
        <v>#REF!</v>
      </c>
      <c r="V10" s="9" t="e">
        <f t="shared" si="4"/>
        <v>#REF!</v>
      </c>
    </row>
    <row r="11" spans="1:22" x14ac:dyDescent="0.25">
      <c r="A11" s="109" t="s">
        <v>10</v>
      </c>
      <c r="B11" s="4">
        <v>2.16</v>
      </c>
      <c r="C11" s="4">
        <f>'1.8.2-7'!C17</f>
        <v>1.6</v>
      </c>
      <c r="D11" s="5">
        <f>(C11*100/B11)-100</f>
        <v>-25.925925925925924</v>
      </c>
      <c r="E11" s="4">
        <v>8.09</v>
      </c>
      <c r="F11" s="5">
        <f>Hoja2!H9/1000000</f>
        <v>16.9438</v>
      </c>
      <c r="G11" s="5">
        <f>(F11*100/E11)-100</f>
        <v>109.44128553770085</v>
      </c>
      <c r="H11" s="4">
        <v>39.200000000000003</v>
      </c>
      <c r="I11" s="4">
        <f>Hoja2!I9/1000000</f>
        <v>42.988399999999999</v>
      </c>
      <c r="J11" s="5">
        <f t="shared" si="0"/>
        <v>9.664285714285711</v>
      </c>
      <c r="K11" s="8">
        <v>5.86</v>
      </c>
      <c r="L11" s="8" t="e">
        <f>Hoja2!#REF!/1000000</f>
        <v>#REF!</v>
      </c>
      <c r="M11" s="5" t="e">
        <f t="shared" si="1"/>
        <v>#REF!</v>
      </c>
      <c r="N11" s="8">
        <v>13.82</v>
      </c>
      <c r="O11" s="8" t="e">
        <f>Hoja2!#REF!/1000000</f>
        <v>#REF!</v>
      </c>
      <c r="P11" s="5" t="e">
        <f t="shared" si="2"/>
        <v>#REF!</v>
      </c>
      <c r="Q11" s="8">
        <v>39.08</v>
      </c>
      <c r="R11" s="8" t="e">
        <f>Hoja2!#REF!/1000000</f>
        <v>#REF!</v>
      </c>
      <c r="S11" s="9" t="e">
        <f t="shared" si="3"/>
        <v>#REF!</v>
      </c>
      <c r="T11" s="9">
        <v>108.22</v>
      </c>
      <c r="U11" s="8" t="e">
        <f t="shared" ref="U11" si="11">#REF!+#REF!+#REF!+L11+O11+R11</f>
        <v>#REF!</v>
      </c>
      <c r="V11" s="9" t="e">
        <f t="shared" si="4"/>
        <v>#REF!</v>
      </c>
    </row>
    <row r="12" spans="1:22" x14ac:dyDescent="0.25">
      <c r="A12" s="109" t="s">
        <v>11</v>
      </c>
      <c r="B12" s="4">
        <v>0.06</v>
      </c>
      <c r="C12" s="4">
        <f>'1.8.2-7'!C18</f>
        <v>0.13</v>
      </c>
      <c r="D12" s="5">
        <f>(C12*100/B12)-100</f>
        <v>116.66666666666669</v>
      </c>
      <c r="E12" s="4">
        <v>2.57</v>
      </c>
      <c r="F12" s="5">
        <f>Hoja2!H10/1000000</f>
        <v>20.138813450000001</v>
      </c>
      <c r="G12" s="5">
        <f>(F12*100/E12)-100</f>
        <v>683.61141828793779</v>
      </c>
      <c r="H12" s="4">
        <v>17.350000000000001</v>
      </c>
      <c r="I12" s="4">
        <f>Hoja2!I10/1000000</f>
        <v>31.434565679999999</v>
      </c>
      <c r="J12" s="5">
        <f t="shared" si="0"/>
        <v>81.179052910662818</v>
      </c>
      <c r="K12" s="8">
        <v>5.48</v>
      </c>
      <c r="L12" s="8" t="e">
        <f>Hoja2!#REF!/1000000</f>
        <v>#REF!</v>
      </c>
      <c r="M12" s="5" t="e">
        <f t="shared" si="1"/>
        <v>#REF!</v>
      </c>
      <c r="N12" s="8">
        <v>19.38</v>
      </c>
      <c r="O12" s="8" t="e">
        <f>Hoja2!#REF!/1000000</f>
        <v>#REF!</v>
      </c>
      <c r="P12" s="5" t="e">
        <f t="shared" si="2"/>
        <v>#REF!</v>
      </c>
      <c r="Q12" s="8">
        <v>18.71</v>
      </c>
      <c r="R12" s="8" t="e">
        <f>Hoja2!#REF!/1000000</f>
        <v>#REF!</v>
      </c>
      <c r="S12" s="9" t="e">
        <f t="shared" si="3"/>
        <v>#REF!</v>
      </c>
      <c r="T12" s="11">
        <v>63.55</v>
      </c>
      <c r="U12" s="8" t="e">
        <f t="shared" ref="U12" si="12">#REF!+#REF!+#REF!+L12+O12+R12</f>
        <v>#REF!</v>
      </c>
      <c r="V12" s="9" t="e">
        <f t="shared" si="4"/>
        <v>#REF!</v>
      </c>
    </row>
    <row r="13" spans="1:22" x14ac:dyDescent="0.25">
      <c r="A13" s="17" t="s">
        <v>12</v>
      </c>
      <c r="B13" s="19">
        <v>15.7</v>
      </c>
      <c r="C13" s="19">
        <f>'1.8.2-7'!C19</f>
        <v>15.39</v>
      </c>
      <c r="D13" s="20">
        <f>(C13*100/B13)-100</f>
        <v>-1.9745222929936261</v>
      </c>
      <c r="E13" s="19">
        <v>75.75</v>
      </c>
      <c r="F13" s="19">
        <f>Hoja1!M6/1000</f>
        <v>0</v>
      </c>
      <c r="G13" s="20">
        <f>(F13*100/E13)-100</f>
        <v>-100</v>
      </c>
      <c r="H13" s="19">
        <v>246.79</v>
      </c>
      <c r="I13" s="19" t="e">
        <f>Hoja1!M7/1000</f>
        <v>#VALUE!</v>
      </c>
      <c r="J13" s="20" t="e">
        <f t="shared" si="0"/>
        <v>#VALUE!</v>
      </c>
      <c r="K13" s="15">
        <v>72.23</v>
      </c>
      <c r="L13" s="15" t="e">
        <f>Hoja1!#REF!/1000</f>
        <v>#REF!</v>
      </c>
      <c r="M13" s="20" t="e">
        <f t="shared" si="1"/>
        <v>#REF!</v>
      </c>
      <c r="N13" s="15">
        <v>178.2</v>
      </c>
      <c r="O13" s="15" t="e">
        <f>Hoja1!#REF!/1000</f>
        <v>#REF!</v>
      </c>
      <c r="P13" s="20" t="e">
        <f t="shared" si="2"/>
        <v>#REF!</v>
      </c>
      <c r="Q13" s="15">
        <v>195.18</v>
      </c>
      <c r="R13" s="15" t="e">
        <f>Hoja1!#REF!/1000</f>
        <v>#REF!</v>
      </c>
      <c r="S13" s="16" t="e">
        <f t="shared" si="3"/>
        <v>#REF!</v>
      </c>
      <c r="T13" s="16">
        <v>783.85</v>
      </c>
      <c r="U13" s="15" t="e">
        <f>Hoja1!#REF!/1000</f>
        <v>#REF!</v>
      </c>
      <c r="V13" s="16" t="e">
        <f t="shared" si="4"/>
        <v>#REF!</v>
      </c>
    </row>
    <row r="14" spans="1:22" x14ac:dyDescent="0.25">
      <c r="A14" s="21" t="s">
        <v>17</v>
      </c>
      <c r="B14" s="22">
        <v>2</v>
      </c>
      <c r="C14" s="22">
        <f>'1.8.2-7'!C20</f>
        <v>1.8</v>
      </c>
      <c r="D14" s="107" t="s">
        <v>75</v>
      </c>
      <c r="E14" s="22">
        <v>9.66</v>
      </c>
      <c r="F14" s="22" t="e">
        <f>F13*100/$L$33</f>
        <v>#DIV/0!</v>
      </c>
      <c r="G14" s="107" t="s">
        <v>75</v>
      </c>
      <c r="H14" s="22">
        <v>31.48</v>
      </c>
      <c r="I14" s="22" t="e">
        <f>I13*100/$L$33</f>
        <v>#VALUE!</v>
      </c>
      <c r="J14" s="107" t="s">
        <v>75</v>
      </c>
      <c r="K14" s="18">
        <v>9.2100000000000009</v>
      </c>
      <c r="L14" s="18" t="e">
        <f>L13*100/$L$33</f>
        <v>#REF!</v>
      </c>
      <c r="M14" s="107" t="s">
        <v>75</v>
      </c>
      <c r="N14" s="18">
        <v>22.73</v>
      </c>
      <c r="O14" s="18" t="e">
        <f>O13*100/$L$33</f>
        <v>#REF!</v>
      </c>
      <c r="P14" s="107" t="s">
        <v>75</v>
      </c>
      <c r="Q14" s="18">
        <v>24.9</v>
      </c>
      <c r="R14" s="18" t="e">
        <f>R13*100/$L$33</f>
        <v>#REF!</v>
      </c>
      <c r="S14" s="111" t="s">
        <v>75</v>
      </c>
      <c r="T14" s="106">
        <v>100</v>
      </c>
      <c r="U14" s="18" t="e">
        <f>U13*100/$L$33</f>
        <v>#REF!</v>
      </c>
      <c r="V14" s="111" t="s">
        <v>75</v>
      </c>
    </row>
    <row r="18" spans="1:17" ht="90" x14ac:dyDescent="0.25">
      <c r="B18" s="112" t="s">
        <v>0</v>
      </c>
      <c r="C18" s="112" t="s">
        <v>1</v>
      </c>
      <c r="D18" s="112" t="s">
        <v>2</v>
      </c>
      <c r="E18" s="112" t="s">
        <v>13</v>
      </c>
      <c r="F18" s="112" t="s">
        <v>14</v>
      </c>
      <c r="G18" s="112" t="s">
        <v>15</v>
      </c>
      <c r="H18" s="112" t="s">
        <v>16</v>
      </c>
      <c r="K18" s="112" t="s">
        <v>0</v>
      </c>
      <c r="L18" s="112" t="s">
        <v>1</v>
      </c>
      <c r="M18" s="112" t="s">
        <v>2</v>
      </c>
      <c r="N18" s="112" t="s">
        <v>13</v>
      </c>
      <c r="O18" s="112" t="s">
        <v>14</v>
      </c>
      <c r="P18" s="112" t="s">
        <v>15</v>
      </c>
      <c r="Q18" s="112" t="s">
        <v>16</v>
      </c>
    </row>
    <row r="19" spans="1:17" x14ac:dyDescent="0.25">
      <c r="B19" s="117">
        <v>2021</v>
      </c>
      <c r="C19" s="117">
        <v>2021</v>
      </c>
      <c r="D19" s="117">
        <v>2021</v>
      </c>
      <c r="E19" s="117">
        <v>2021</v>
      </c>
      <c r="F19" s="117">
        <v>2021</v>
      </c>
      <c r="G19" s="117">
        <v>2021</v>
      </c>
      <c r="H19" s="117">
        <v>2021</v>
      </c>
      <c r="K19" s="117">
        <v>2021</v>
      </c>
      <c r="L19" s="117">
        <v>2021</v>
      </c>
      <c r="M19" s="117">
        <v>2021</v>
      </c>
      <c r="N19" s="117">
        <v>2021</v>
      </c>
      <c r="O19" s="117">
        <v>2021</v>
      </c>
      <c r="P19" s="117">
        <v>2021</v>
      </c>
      <c r="Q19" s="117">
        <v>2021</v>
      </c>
    </row>
    <row r="20" spans="1:17" x14ac:dyDescent="0.25">
      <c r="B20" s="117"/>
      <c r="C20" s="117"/>
      <c r="D20" s="117"/>
      <c r="E20" s="117"/>
      <c r="F20" s="117"/>
      <c r="G20" s="117"/>
      <c r="H20" s="117"/>
      <c r="K20" s="117"/>
      <c r="L20" s="117"/>
      <c r="M20" s="117"/>
      <c r="N20" s="117"/>
      <c r="O20" s="117"/>
      <c r="P20" s="117"/>
      <c r="Q20" s="117"/>
    </row>
    <row r="21" spans="1:17" x14ac:dyDescent="0.25">
      <c r="A21" s="109" t="s">
        <v>3</v>
      </c>
      <c r="B21" s="4">
        <f>'1.8.2-7'!C10</f>
        <v>1.61</v>
      </c>
      <c r="C21" s="113">
        <f>'1.8.2-7'!F10</f>
        <v>10.44</v>
      </c>
      <c r="D21" s="113">
        <f>'1.8.2-7'!I10</f>
        <v>22.59</v>
      </c>
      <c r="E21" s="113">
        <f>'1.8.2-7'!C24</f>
        <v>4.4400000000000004</v>
      </c>
      <c r="F21" s="113">
        <f>'1.8.2-7'!F24</f>
        <v>10.8</v>
      </c>
      <c r="G21" s="113">
        <f>'1.8.2-7'!I24</f>
        <v>16.010000000000002</v>
      </c>
      <c r="H21" s="113">
        <f>'1.8.2-7'!L24</f>
        <v>65.89</v>
      </c>
      <c r="J21" s="109" t="s">
        <v>3</v>
      </c>
      <c r="K21" s="4">
        <f>B21*100/$H21</f>
        <v>2.4434663833662165</v>
      </c>
      <c r="L21" s="4">
        <f t="shared" ref="L21:Q29" si="13">C21*100/$H21</f>
        <v>15.844589467293975</v>
      </c>
      <c r="M21" s="114">
        <f t="shared" si="13"/>
        <v>34.284413416299891</v>
      </c>
      <c r="N21" s="4">
        <f t="shared" si="13"/>
        <v>6.7385035665503121</v>
      </c>
      <c r="O21" s="116">
        <f t="shared" si="13"/>
        <v>16.390954621338594</v>
      </c>
      <c r="P21" s="115">
        <f t="shared" si="13"/>
        <v>24.298072545151012</v>
      </c>
      <c r="Q21" s="4">
        <f t="shared" si="13"/>
        <v>100</v>
      </c>
    </row>
    <row r="22" spans="1:17" x14ac:dyDescent="0.25">
      <c r="A22" s="109" t="s">
        <v>4</v>
      </c>
      <c r="B22" s="4">
        <f>'1.8.2-7'!C11</f>
        <v>6.03</v>
      </c>
      <c r="C22" s="113">
        <f>'1.8.2-7'!F11</f>
        <v>16.940000000000001</v>
      </c>
      <c r="D22" s="113">
        <f>'1.8.2-7'!I11</f>
        <v>42.99</v>
      </c>
      <c r="E22" s="113">
        <f>'1.8.2-7'!C25</f>
        <v>12.99</v>
      </c>
      <c r="F22" s="113">
        <f>'1.8.2-7'!F25</f>
        <v>19.57</v>
      </c>
      <c r="G22" s="113">
        <f>'1.8.2-7'!I25</f>
        <v>24.51</v>
      </c>
      <c r="H22" s="113">
        <f>'1.8.2-7'!L25</f>
        <v>123.03</v>
      </c>
      <c r="J22" s="109" t="s">
        <v>4</v>
      </c>
      <c r="K22" s="4">
        <f>B22*100/$H22</f>
        <v>4.9012435991221652</v>
      </c>
      <c r="L22" s="4">
        <f t="shared" si="13"/>
        <v>13.768999431033084</v>
      </c>
      <c r="M22" s="114">
        <f t="shared" si="13"/>
        <v>34.942696903194346</v>
      </c>
      <c r="N22" s="4">
        <f t="shared" si="13"/>
        <v>10.558400390148744</v>
      </c>
      <c r="O22" s="116">
        <f t="shared" si="13"/>
        <v>15.906689425343412</v>
      </c>
      <c r="P22" s="115">
        <f t="shared" si="13"/>
        <v>19.921970251158253</v>
      </c>
      <c r="Q22" s="4">
        <f t="shared" si="13"/>
        <v>100</v>
      </c>
    </row>
    <row r="23" spans="1:17" x14ac:dyDescent="0.25">
      <c r="A23" s="109" t="s">
        <v>5</v>
      </c>
      <c r="B23" s="4">
        <f>'1.8.2-7'!C12</f>
        <v>0</v>
      </c>
      <c r="C23" s="113">
        <f>'1.8.2-7'!F12</f>
        <v>20.14</v>
      </c>
      <c r="D23" s="113">
        <f>'1.8.2-7'!I12</f>
        <v>31.43</v>
      </c>
      <c r="E23" s="113">
        <f>'1.8.2-7'!C26</f>
        <v>17.670000000000002</v>
      </c>
      <c r="F23" s="113">
        <f>'1.8.2-7'!F26</f>
        <v>45.11</v>
      </c>
      <c r="G23" s="113">
        <f>'1.8.2-7'!I26</f>
        <v>29.72</v>
      </c>
      <c r="H23" s="113">
        <f>'1.8.2-7'!L26</f>
        <v>144.07</v>
      </c>
      <c r="J23" s="109" t="s">
        <v>5</v>
      </c>
      <c r="K23" s="4">
        <f t="shared" ref="K23:K29" si="14">B23*100/$H23</f>
        <v>0</v>
      </c>
      <c r="L23" s="4">
        <f t="shared" si="13"/>
        <v>13.979315610467134</v>
      </c>
      <c r="M23" s="114">
        <f t="shared" si="13"/>
        <v>21.815783993891859</v>
      </c>
      <c r="N23" s="4">
        <f t="shared" si="13"/>
        <v>12.264871243145695</v>
      </c>
      <c r="O23" s="116">
        <f t="shared" si="13"/>
        <v>31.311168182133688</v>
      </c>
      <c r="P23" s="115">
        <f t="shared" si="13"/>
        <v>20.628860970361632</v>
      </c>
      <c r="Q23" s="4">
        <f t="shared" si="13"/>
        <v>100</v>
      </c>
    </row>
    <row r="24" spans="1:17" x14ac:dyDescent="0.25">
      <c r="A24" s="109" t="s">
        <v>6</v>
      </c>
      <c r="B24" s="4">
        <f>'1.8.2-7'!C13</f>
        <v>3.32</v>
      </c>
      <c r="C24" s="113">
        <f>'1.8.2-7'!F13</f>
        <v>14.79</v>
      </c>
      <c r="D24" s="113">
        <f>'1.8.2-7'!I13</f>
        <v>22.51</v>
      </c>
      <c r="E24" s="113">
        <f>'1.8.2-7'!C27</f>
        <v>9.76</v>
      </c>
      <c r="F24" s="113">
        <f>'1.8.2-7'!F27</f>
        <v>10.87</v>
      </c>
      <c r="G24" s="113">
        <f>'1.8.2-7'!I27</f>
        <v>11.82</v>
      </c>
      <c r="H24" s="113">
        <f>'1.8.2-7'!L27</f>
        <v>73.069999999999993</v>
      </c>
      <c r="J24" s="109" t="s">
        <v>6</v>
      </c>
      <c r="K24" s="4">
        <f t="shared" si="14"/>
        <v>4.5435883399479957</v>
      </c>
      <c r="L24" s="4">
        <f t="shared" si="13"/>
        <v>20.240864924045439</v>
      </c>
      <c r="M24" s="114">
        <f t="shared" si="13"/>
        <v>30.806076365129332</v>
      </c>
      <c r="N24" s="4">
        <f t="shared" si="13"/>
        <v>13.357054878883265</v>
      </c>
      <c r="O24" s="116">
        <f t="shared" si="13"/>
        <v>14.876146161215274</v>
      </c>
      <c r="P24" s="115">
        <f t="shared" si="13"/>
        <v>16.176269330778705</v>
      </c>
      <c r="Q24" s="4">
        <f t="shared" si="13"/>
        <v>100</v>
      </c>
    </row>
    <row r="25" spans="1:17" x14ac:dyDescent="0.25">
      <c r="A25" s="109" t="s">
        <v>7</v>
      </c>
      <c r="B25" s="4">
        <f>'1.8.2-7'!C14</f>
        <v>0</v>
      </c>
      <c r="C25" s="113">
        <f>'1.8.2-7'!F14</f>
        <v>12.81</v>
      </c>
      <c r="D25" s="113">
        <f>'1.8.2-7'!I14</f>
        <v>38.409999999999997</v>
      </c>
      <c r="E25" s="113">
        <f>'1.8.2-7'!C28</f>
        <v>7.86</v>
      </c>
      <c r="F25" s="113">
        <f>'1.8.2-7'!F28</f>
        <v>27.51</v>
      </c>
      <c r="G25" s="113">
        <f>'1.8.2-7'!I28</f>
        <v>34.89</v>
      </c>
      <c r="H25" s="113">
        <f>'1.8.2-7'!L28</f>
        <v>121.48</v>
      </c>
      <c r="J25" s="109" t="s">
        <v>7</v>
      </c>
      <c r="K25" s="4">
        <f t="shared" si="14"/>
        <v>0</v>
      </c>
      <c r="L25" s="4">
        <f t="shared" si="13"/>
        <v>10.544945670069147</v>
      </c>
      <c r="M25" s="114">
        <f t="shared" si="13"/>
        <v>31.618373394797494</v>
      </c>
      <c r="N25" s="4">
        <f t="shared" si="13"/>
        <v>6.4702008561080007</v>
      </c>
      <c r="O25" s="116">
        <f t="shared" si="13"/>
        <v>22.645702996378002</v>
      </c>
      <c r="P25" s="115">
        <f t="shared" si="13"/>
        <v>28.720777082647349</v>
      </c>
      <c r="Q25" s="4">
        <f t="shared" si="13"/>
        <v>100</v>
      </c>
    </row>
    <row r="26" spans="1:17" x14ac:dyDescent="0.25">
      <c r="A26" s="109" t="s">
        <v>8</v>
      </c>
      <c r="B26" s="4">
        <f>'1.8.2-7'!C15</f>
        <v>2.1</v>
      </c>
      <c r="C26" s="113">
        <f>'1.8.2-7'!F15</f>
        <v>7.41</v>
      </c>
      <c r="D26" s="113">
        <f>'1.8.2-7'!I15</f>
        <v>31.17</v>
      </c>
      <c r="E26" s="113">
        <f>'1.8.2-7'!C29</f>
        <v>6.02</v>
      </c>
      <c r="F26" s="113">
        <f>'1.8.2-7'!F29</f>
        <v>9.4700000000000006</v>
      </c>
      <c r="G26" s="113">
        <f>'1.8.2-7'!I29</f>
        <v>10.98</v>
      </c>
      <c r="H26" s="113">
        <f>'1.8.2-7'!L29</f>
        <v>67.16</v>
      </c>
      <c r="J26" s="109" t="s">
        <v>8</v>
      </c>
      <c r="K26" s="4">
        <f t="shared" si="14"/>
        <v>3.1268612269207865</v>
      </c>
      <c r="L26" s="4">
        <f t="shared" si="13"/>
        <v>11.03335318642049</v>
      </c>
      <c r="M26" s="114">
        <f t="shared" si="13"/>
        <v>46.411554496724243</v>
      </c>
      <c r="N26" s="4">
        <f t="shared" si="13"/>
        <v>8.9636688505062541</v>
      </c>
      <c r="O26" s="116">
        <f t="shared" si="13"/>
        <v>14.100655151876119</v>
      </c>
      <c r="P26" s="115">
        <f t="shared" si="13"/>
        <v>16.349017272185826</v>
      </c>
      <c r="Q26" s="4">
        <f t="shared" si="13"/>
        <v>100</v>
      </c>
    </row>
    <row r="27" spans="1:17" x14ac:dyDescent="0.25">
      <c r="A27" s="109" t="s">
        <v>9</v>
      </c>
      <c r="B27" s="4">
        <f>'1.8.2-7'!C16</f>
        <v>0.6</v>
      </c>
      <c r="C27" s="113">
        <f>'1.8.2-7'!F16</f>
        <v>7.38</v>
      </c>
      <c r="D27" s="113">
        <f>'1.8.2-7'!I16</f>
        <v>18.98</v>
      </c>
      <c r="E27" s="113">
        <f>'1.8.2-7'!C30</f>
        <v>3.37</v>
      </c>
      <c r="F27" s="113">
        <f>'1.8.2-7'!F30</f>
        <v>16.82</v>
      </c>
      <c r="G27" s="113">
        <f>'1.8.2-7'!I30</f>
        <v>8.5399999999999991</v>
      </c>
      <c r="H27" s="113">
        <f>'1.8.2-7'!L30</f>
        <v>55.68</v>
      </c>
      <c r="J27" s="109" t="s">
        <v>9</v>
      </c>
      <c r="K27" s="4">
        <f t="shared" si="14"/>
        <v>1.0775862068965518</v>
      </c>
      <c r="L27" s="4">
        <f t="shared" si="13"/>
        <v>13.254310344827585</v>
      </c>
      <c r="M27" s="114">
        <f t="shared" si="13"/>
        <v>34.087643678160923</v>
      </c>
      <c r="N27" s="4">
        <f t="shared" si="13"/>
        <v>6.0524425287356323</v>
      </c>
      <c r="O27" s="116">
        <f t="shared" si="13"/>
        <v>30.208333333333332</v>
      </c>
      <c r="P27" s="115">
        <f t="shared" si="13"/>
        <v>15.337643678160918</v>
      </c>
      <c r="Q27" s="4">
        <f t="shared" si="13"/>
        <v>100</v>
      </c>
    </row>
    <row r="28" spans="1:17" x14ac:dyDescent="0.25">
      <c r="A28" s="109" t="s">
        <v>10</v>
      </c>
      <c r="B28" s="4">
        <f>'1.8.2-7'!C17</f>
        <v>1.6</v>
      </c>
      <c r="C28" s="113">
        <f>'1.8.2-7'!F17</f>
        <v>12.29</v>
      </c>
      <c r="D28" s="113">
        <f>'1.8.2-7'!I17</f>
        <v>41.65</v>
      </c>
      <c r="E28" s="113">
        <f>'1.8.2-7'!C31</f>
        <v>5.93</v>
      </c>
      <c r="F28" s="113">
        <f>'1.8.2-7'!F31</f>
        <v>14.44</v>
      </c>
      <c r="G28" s="113">
        <f>'1.8.2-7'!I31</f>
        <v>39.92</v>
      </c>
      <c r="H28" s="113">
        <f>'1.8.2-7'!L31</f>
        <v>115.83</v>
      </c>
      <c r="J28" s="109" t="s">
        <v>10</v>
      </c>
      <c r="K28" s="4">
        <f t="shared" si="14"/>
        <v>1.3813347146680479</v>
      </c>
      <c r="L28" s="4">
        <f t="shared" si="13"/>
        <v>10.610377277043943</v>
      </c>
      <c r="M28" s="114">
        <f t="shared" si="13"/>
        <v>35.957869291202627</v>
      </c>
      <c r="N28" s="4">
        <f t="shared" si="13"/>
        <v>5.1195717862384527</v>
      </c>
      <c r="O28" s="116">
        <f t="shared" si="13"/>
        <v>12.466545799879134</v>
      </c>
      <c r="P28" s="115">
        <f t="shared" si="13"/>
        <v>34.464301130967797</v>
      </c>
      <c r="Q28" s="4">
        <f t="shared" si="13"/>
        <v>100</v>
      </c>
    </row>
    <row r="29" spans="1:17" x14ac:dyDescent="0.25">
      <c r="A29" s="109" t="s">
        <v>11</v>
      </c>
      <c r="B29" s="4">
        <f>'1.8.2-7'!C18</f>
        <v>0.13</v>
      </c>
      <c r="C29" s="113">
        <f>'1.8.2-7'!F18</f>
        <v>3.37</v>
      </c>
      <c r="D29" s="113">
        <f>'1.8.2-7'!I18</f>
        <v>17.89</v>
      </c>
      <c r="E29" s="113">
        <f>'1.8.2-7'!C32</f>
        <v>5.31</v>
      </c>
      <c r="F29" s="113">
        <f>'1.8.2-7'!F32</f>
        <v>18.670000000000002</v>
      </c>
      <c r="G29" s="113">
        <f>'1.8.2-7'!I32</f>
        <v>20.22</v>
      </c>
      <c r="H29" s="113">
        <f>'1.8.2-7'!L32</f>
        <v>65.59</v>
      </c>
      <c r="J29" s="109" t="s">
        <v>11</v>
      </c>
      <c r="K29" s="4">
        <f t="shared" si="14"/>
        <v>0.19820094526604665</v>
      </c>
      <c r="L29" s="4">
        <f t="shared" si="13"/>
        <v>5.1379783503582859</v>
      </c>
      <c r="M29" s="114">
        <f t="shared" si="13"/>
        <v>27.275499313919802</v>
      </c>
      <c r="N29" s="4">
        <f t="shared" si="13"/>
        <v>8.0957463027900598</v>
      </c>
      <c r="O29" s="116">
        <f t="shared" si="13"/>
        <v>28.464704985516086</v>
      </c>
      <c r="P29" s="115">
        <f t="shared" si="13"/>
        <v>30.827870102149717</v>
      </c>
      <c r="Q29" s="4">
        <f t="shared" si="13"/>
        <v>100</v>
      </c>
    </row>
    <row r="30" spans="1:17" x14ac:dyDescent="0.25">
      <c r="A30" s="17" t="s">
        <v>12</v>
      </c>
      <c r="B30" s="4">
        <f>'1.8.2-7'!C19</f>
        <v>15.39</v>
      </c>
      <c r="C30" s="113">
        <f>'1.8.2-7'!F19</f>
        <v>105.58</v>
      </c>
      <c r="D30" s="113">
        <f>'1.8.2-7'!I19</f>
        <v>267.63</v>
      </c>
      <c r="E30" s="113">
        <f>'1.8.2-7'!C33</f>
        <v>73.34</v>
      </c>
      <c r="F30" s="113">
        <f>'1.8.2-7'!F33</f>
        <v>173.27</v>
      </c>
      <c r="G30" s="113">
        <f>'1.8.2-7'!I33</f>
        <v>196.59</v>
      </c>
      <c r="H30" s="113">
        <f>'1.8.2-7'!L33</f>
        <v>831.8</v>
      </c>
      <c r="J30" s="17"/>
      <c r="K30" s="4"/>
      <c r="L30" s="4"/>
      <c r="M30" s="4"/>
      <c r="N30" s="4"/>
      <c r="O30" s="4"/>
      <c r="P30" s="4"/>
      <c r="Q30" s="4"/>
    </row>
    <row r="31" spans="1:17" x14ac:dyDescent="0.25">
      <c r="A31" s="21" t="s">
        <v>17</v>
      </c>
      <c r="B31" s="4">
        <f>'1.8.2-7'!C20</f>
        <v>1.8</v>
      </c>
      <c r="C31" s="113">
        <f>'1.8.2-7'!F20</f>
        <v>12.7</v>
      </c>
      <c r="D31" s="113">
        <f>'1.8.2-7'!I20</f>
        <v>32.200000000000003</v>
      </c>
      <c r="E31" s="113">
        <f>'1.8.2-7'!C34</f>
        <v>8.8000000000000007</v>
      </c>
      <c r="F31" s="113">
        <f>'1.8.2-7'!F34</f>
        <v>20.8</v>
      </c>
      <c r="G31" s="113">
        <f>'1.8.2-7'!I34</f>
        <v>23.6</v>
      </c>
      <c r="H31" s="113">
        <f>'1.8.2-7'!L34</f>
        <v>100</v>
      </c>
      <c r="J31" s="21"/>
      <c r="K31" s="4"/>
      <c r="L31" s="4"/>
      <c r="M31" s="4"/>
      <c r="N31" s="4"/>
      <c r="O31" s="4"/>
      <c r="P31" s="4"/>
      <c r="Q31" s="4"/>
    </row>
  </sheetData>
  <mergeCells count="27">
    <mergeCell ref="I2:I3"/>
    <mergeCell ref="B2:B3"/>
    <mergeCell ref="C2:C3"/>
    <mergeCell ref="E2:E3"/>
    <mergeCell ref="F2:F3"/>
    <mergeCell ref="H2:H3"/>
    <mergeCell ref="Q19:Q20"/>
    <mergeCell ref="U2:U3"/>
    <mergeCell ref="B19:B20"/>
    <mergeCell ref="C19:C20"/>
    <mergeCell ref="D19:D20"/>
    <mergeCell ref="E19:E20"/>
    <mergeCell ref="F19:F20"/>
    <mergeCell ref="G19:G20"/>
    <mergeCell ref="H19:H20"/>
    <mergeCell ref="K19:K20"/>
    <mergeCell ref="K2:K3"/>
    <mergeCell ref="L2:L3"/>
    <mergeCell ref="N2:N3"/>
    <mergeCell ref="O2:O3"/>
    <mergeCell ref="Q2:Q3"/>
    <mergeCell ref="T2:T3"/>
    <mergeCell ref="L19:L20"/>
    <mergeCell ref="M19:M20"/>
    <mergeCell ref="N19:N20"/>
    <mergeCell ref="O19:O20"/>
    <mergeCell ref="P19:P20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1.8.2-7</vt:lpstr>
      <vt:lpstr>Hoja2</vt:lpstr>
      <vt:lpstr>Hoja1</vt:lpstr>
      <vt:lpstr>Hoja3</vt:lpstr>
      <vt:lpstr>'1.8.2-7'!Área_de_impresión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2015-08-10T10:47:27Z</cp:lastPrinted>
  <dcterms:created xsi:type="dcterms:W3CDTF">2014-08-13T12:30:34Z</dcterms:created>
  <dcterms:modified xsi:type="dcterms:W3CDTF">2022-06-21T10:02:05Z</dcterms:modified>
</cp:coreProperties>
</file>