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Para Luismi WEB\"/>
    </mc:Choice>
  </mc:AlternateContent>
  <xr:revisionPtr revIDLastSave="0" documentId="13_ncr:1_{E25BE24C-D89C-40DD-9951-444999D975BD}" xr6:coauthVersionLast="47" xr6:coauthVersionMax="47" xr10:uidLastSave="{00000000-0000-0000-0000-000000000000}"/>
  <bookViews>
    <workbookView xWindow="-120" yWindow="-120" windowWidth="24240" windowHeight="13140" xr2:uid="{34553139-E552-48C1-AA20-6931B1ADC3EE}"/>
  </bookViews>
  <sheets>
    <sheet name="1.8.2-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37" i="1" l="1"/>
  <c r="D37" i="1" s="1"/>
</calcChain>
</file>

<file path=xl/sharedStrings.xml><?xml version="1.0" encoding="utf-8"?>
<sst xmlns="http://schemas.openxmlformats.org/spreadsheetml/2006/main" count="69" uniqueCount="47">
  <si>
    <t>CES. Informe de Situación Económica y Social de Castilla y León en 2021</t>
  </si>
  <si>
    <t xml:space="preserve">Cuadro 1.8.2-8 </t>
  </si>
  <si>
    <t>Presupuestos Consolidados de los Ayuntamientos de Castilla y León, 2020-2021. Gastos</t>
  </si>
  <si>
    <t>(millones de euros)</t>
  </si>
  <si>
    <t>Gasto del Total de Ayuntamientos</t>
  </si>
  <si>
    <t>Provincia</t>
  </si>
  <si>
    <t>Avila</t>
  </si>
  <si>
    <t>176,73 </t>
  </si>
  <si>
    <t>176,50 </t>
  </si>
  <si>
    <t>Burgos</t>
  </si>
  <si>
    <t>425,52 </t>
  </si>
  <si>
    <t>433,20 </t>
  </si>
  <si>
    <t>León</t>
  </si>
  <si>
    <t>407,67 </t>
  </si>
  <si>
    <t>419,29 </t>
  </si>
  <si>
    <t>Palencia</t>
  </si>
  <si>
    <t>181,57 </t>
  </si>
  <si>
    <t>190,46 </t>
  </si>
  <si>
    <t>Salamanca</t>
  </si>
  <si>
    <t>345,69 </t>
  </si>
  <si>
    <t>379,71 </t>
  </si>
  <si>
    <t>Segovia</t>
  </si>
  <si>
    <t>177,85 </t>
  </si>
  <si>
    <t>190,42 </t>
  </si>
  <si>
    <t>Soria</t>
  </si>
  <si>
    <t>128,33 </t>
  </si>
  <si>
    <t>132,98 </t>
  </si>
  <si>
    <t>Valladolid</t>
  </si>
  <si>
    <t>497,77 </t>
  </si>
  <si>
    <t>534,04 </t>
  </si>
  <si>
    <t>Zamora</t>
  </si>
  <si>
    <t>159,83 </t>
  </si>
  <si>
    <t>166,37 </t>
  </si>
  <si>
    <t xml:space="preserve">Total </t>
  </si>
  <si>
    <t>2.500,98 </t>
  </si>
  <si>
    <t>2.622,96 </t>
  </si>
  <si>
    <t>Gastos de los Ayuntamientos de más de 20.000 habitantes</t>
  </si>
  <si>
    <t>Aranda de Duero</t>
  </si>
  <si>
    <t>Miranda de Ebro</t>
  </si>
  <si>
    <t>Ponferrada</t>
  </si>
  <si>
    <t>San Andrés del Rabanedo</t>
  </si>
  <si>
    <t>Arroyo de la Encomienda</t>
  </si>
  <si>
    <t>Laguna de Duero</t>
  </si>
  <si>
    <t>Medina del Campo</t>
  </si>
  <si>
    <t>Gastos de los Ayuntamientos de menos de 20.000 habitantes</t>
  </si>
  <si>
    <t>Fuente:  Ministerio de Hacienda y Función Pública.</t>
  </si>
  <si>
    <t>% var. 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</si>
</sst>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FFFFFF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rgb="FFD9D9D9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3">
    <xf numFmtId="0" fontId="0" fillId="0" borderId="0" xfId="0"/>
    <xf numFmtId="0" fontId="3" fillId="6" borderId="0" xfId="1" applyFont="1" applyFill="1" applyBorder="1"/>
    <xf numFmtId="0" fontId="5" fillId="0" borderId="0" xfId="0" applyFont="1" applyAlignment="1">
      <alignment vertical="center"/>
    </xf>
    <xf numFmtId="0" fontId="6" fillId="0" borderId="0" xfId="0" applyFont="1"/>
    <xf numFmtId="0" fontId="7" fillId="7" borderId="0" xfId="3" applyFont="1" applyFill="1" applyBorder="1" applyAlignment="1">
      <alignment vertical="center"/>
    </xf>
    <xf numFmtId="0" fontId="5" fillId="7" borderId="0" xfId="3" applyFont="1" applyFill="1" applyBorder="1" applyAlignment="1">
      <alignment vertical="center"/>
    </xf>
    <xf numFmtId="0" fontId="8" fillId="8" borderId="0" xfId="4" applyFont="1" applyFill="1" applyBorder="1" applyAlignment="1">
      <alignment horizontal="center" vertical="center"/>
    </xf>
    <xf numFmtId="49" fontId="8" fillId="8" borderId="0" xfId="4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 indent="3"/>
    </xf>
    <xf numFmtId="164" fontId="5" fillId="0" borderId="1" xfId="0" applyNumberFormat="1" applyFont="1" applyBorder="1" applyAlignment="1">
      <alignment horizontal="right" vertical="center" indent="3"/>
    </xf>
    <xf numFmtId="0" fontId="5" fillId="9" borderId="0" xfId="0" applyFont="1" applyFill="1" applyAlignment="1">
      <alignment vertical="center"/>
    </xf>
    <xf numFmtId="4" fontId="9" fillId="9" borderId="0" xfId="0" applyNumberFormat="1" applyFont="1" applyFill="1" applyAlignment="1">
      <alignment horizontal="right" vertical="center" indent="3"/>
    </xf>
    <xf numFmtId="165" fontId="5" fillId="9" borderId="0" xfId="0" applyNumberFormat="1" applyFont="1" applyFill="1" applyAlignment="1">
      <alignment horizontal="right" vertical="center" indent="3"/>
    </xf>
    <xf numFmtId="0" fontId="5" fillId="10" borderId="0" xfId="0" applyFont="1" applyFill="1" applyAlignment="1">
      <alignment vertical="center"/>
    </xf>
    <xf numFmtId="4" fontId="9" fillId="10" borderId="0" xfId="0" applyNumberFormat="1" applyFont="1" applyFill="1" applyAlignment="1">
      <alignment horizontal="right" vertical="center" indent="3"/>
    </xf>
    <xf numFmtId="165" fontId="5" fillId="0" borderId="0" xfId="0" applyNumberFormat="1" applyFont="1" applyAlignment="1">
      <alignment horizontal="right" vertical="center" indent="3"/>
    </xf>
    <xf numFmtId="0" fontId="7" fillId="11" borderId="2" xfId="2" applyFont="1" applyFill="1" applyBorder="1" applyAlignment="1">
      <alignment vertical="center"/>
    </xf>
    <xf numFmtId="4" fontId="8" fillId="11" borderId="2" xfId="2" applyNumberFormat="1" applyFont="1" applyFill="1" applyBorder="1" applyAlignment="1">
      <alignment horizontal="right" vertical="center" indent="3"/>
    </xf>
    <xf numFmtId="0" fontId="9" fillId="8" borderId="0" xfId="4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indent="3"/>
    </xf>
    <xf numFmtId="165" fontId="5" fillId="0" borderId="1" xfId="0" applyNumberFormat="1" applyFont="1" applyBorder="1" applyAlignment="1">
      <alignment horizontal="right" vertical="center" indent="3"/>
    </xf>
    <xf numFmtId="4" fontId="5" fillId="9" borderId="0" xfId="0" applyNumberFormat="1" applyFont="1" applyFill="1" applyAlignment="1">
      <alignment horizontal="right" vertical="center" indent="3"/>
    </xf>
    <xf numFmtId="4" fontId="5" fillId="0" borderId="0" xfId="0" applyNumberFormat="1" applyFont="1" applyAlignment="1">
      <alignment horizontal="right" vertical="center" indent="3"/>
    </xf>
    <xf numFmtId="0" fontId="6" fillId="0" borderId="0" xfId="0" applyFont="1" applyAlignment="1">
      <alignment vertical="center"/>
    </xf>
    <xf numFmtId="4" fontId="7" fillId="11" borderId="2" xfId="2" applyNumberFormat="1" applyFont="1" applyFill="1" applyBorder="1" applyAlignment="1">
      <alignment horizontal="right" vertical="center" indent="3"/>
    </xf>
    <xf numFmtId="165" fontId="7" fillId="11" borderId="2" xfId="2" applyNumberFormat="1" applyFont="1" applyFill="1" applyBorder="1" applyAlignment="1">
      <alignment horizontal="right" vertical="center" indent="3"/>
    </xf>
    <xf numFmtId="4" fontId="5" fillId="12" borderId="0" xfId="0" applyNumberFormat="1" applyFont="1" applyFill="1" applyAlignment="1">
      <alignment horizontal="right" vertical="center" indent="3"/>
    </xf>
    <xf numFmtId="165" fontId="5" fillId="12" borderId="0" xfId="0" applyNumberFormat="1" applyFont="1" applyFill="1" applyAlignment="1">
      <alignment horizontal="right" vertical="center" indent="3"/>
    </xf>
    <xf numFmtId="0" fontId="5" fillId="0" borderId="0" xfId="0" applyFont="1"/>
    <xf numFmtId="0" fontId="4" fillId="6" borderId="0" xfId="1" applyFont="1" applyFill="1" applyBorder="1" applyAlignment="1">
      <alignment horizontal="justify" vertical="center"/>
    </xf>
    <xf numFmtId="0" fontId="4" fillId="6" borderId="0" xfId="1" applyFont="1" applyFill="1" applyBorder="1" applyAlignment="1">
      <alignment horizontal="center" vertical="center" wrapText="1"/>
    </xf>
    <xf numFmtId="165" fontId="5" fillId="13" borderId="2" xfId="0" applyNumberFormat="1" applyFont="1" applyFill="1" applyBorder="1" applyAlignment="1">
      <alignment horizontal="right" vertical="center" indent="3"/>
    </xf>
  </cellXfs>
  <cellStyles count="5">
    <cellStyle name="20% - Énfasis1" xfId="2" builtinId="30"/>
    <cellStyle name="40% - Énfasis1" xfId="3" builtinId="31"/>
    <cellStyle name="60% - Énfasis1" xfId="4" builtinId="32"/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21/3%20CUADROS%20Y%20GR&#193;FICOS/Cuadros/1.8/1.8.2/1.8.2.2/1.8.2-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8.2-8"/>
      <sheetName val="Hoja1"/>
      <sheetName val="Hoja3"/>
      <sheetName val="Hoja2"/>
      <sheetName val="Datos Padrón"/>
      <sheetName val="Hoja4"/>
      <sheetName val="Hoja5"/>
    </sheetNames>
    <sheetDataSet>
      <sheetData sheetId="0"/>
      <sheetData sheetId="1">
        <row r="2">
          <cell r="P2">
            <v>319474825</v>
          </cell>
        </row>
        <row r="3">
          <cell r="P3">
            <v>195763948</v>
          </cell>
        </row>
        <row r="4">
          <cell r="P4">
            <v>181975773.73000002</v>
          </cell>
        </row>
        <row r="5">
          <cell r="P5">
            <v>130737553.27999999</v>
          </cell>
        </row>
        <row r="6">
          <cell r="P6">
            <v>83101347.750000015</v>
          </cell>
        </row>
        <row r="7">
          <cell r="P7">
            <v>62641990</v>
          </cell>
        </row>
        <row r="8">
          <cell r="P8">
            <v>59918936.160000011</v>
          </cell>
        </row>
        <row r="9">
          <cell r="P9">
            <v>61061437.760000005</v>
          </cell>
        </row>
        <row r="10">
          <cell r="P10">
            <v>69166513.260000005</v>
          </cell>
        </row>
        <row r="11">
          <cell r="P11">
            <v>57900000</v>
          </cell>
        </row>
        <row r="12">
          <cell r="P12">
            <v>38977551.640000001</v>
          </cell>
        </row>
        <row r="13">
          <cell r="P13">
            <v>33784611.329999998</v>
          </cell>
        </row>
        <row r="14">
          <cell r="P14">
            <v>19088032</v>
          </cell>
        </row>
        <row r="15">
          <cell r="P15">
            <v>18862602</v>
          </cell>
        </row>
        <row r="16">
          <cell r="P16">
            <v>17100000</v>
          </cell>
        </row>
        <row r="17">
          <cell r="P17">
            <v>21263022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0275-926F-49D9-80DB-1BCB1BF17E9E}">
  <dimension ref="A1:E50"/>
  <sheetViews>
    <sheetView tabSelected="1" workbookViewId="0">
      <selection activeCell="L43" sqref="L43"/>
    </sheetView>
  </sheetViews>
  <sheetFormatPr baseColWidth="10" defaultRowHeight="15" x14ac:dyDescent="0.25"/>
  <cols>
    <col min="1" max="1" width="23.85546875" customWidth="1"/>
    <col min="2" max="2" width="16.28515625" customWidth="1"/>
    <col min="3" max="3" width="16.5703125" customWidth="1"/>
    <col min="4" max="4" width="12.85546875" customWidth="1"/>
  </cols>
  <sheetData>
    <row r="1" spans="1:5" x14ac:dyDescent="0.25">
      <c r="A1" s="30" t="s">
        <v>0</v>
      </c>
      <c r="B1" s="30"/>
      <c r="C1" s="30"/>
      <c r="D1" s="30"/>
      <c r="E1" s="1"/>
    </row>
    <row r="2" spans="1:5" x14ac:dyDescent="0.25">
      <c r="A2" s="2"/>
      <c r="B2" s="2"/>
      <c r="C2" s="2"/>
      <c r="D2" s="2"/>
      <c r="E2" s="3"/>
    </row>
    <row r="3" spans="1:5" x14ac:dyDescent="0.25">
      <c r="A3" s="4" t="s">
        <v>1</v>
      </c>
      <c r="B3" s="4"/>
      <c r="C3" s="4"/>
      <c r="D3" s="4"/>
      <c r="E3" s="4"/>
    </row>
    <row r="4" spans="1:5" x14ac:dyDescent="0.25">
      <c r="A4" s="4" t="s">
        <v>2</v>
      </c>
      <c r="B4" s="4"/>
      <c r="C4" s="4"/>
      <c r="D4" s="4"/>
      <c r="E4" s="4"/>
    </row>
    <row r="5" spans="1:5" x14ac:dyDescent="0.25">
      <c r="A5" s="4" t="s">
        <v>3</v>
      </c>
      <c r="B5" s="4"/>
      <c r="C5" s="4"/>
      <c r="D5" s="4"/>
      <c r="E5" s="4"/>
    </row>
    <row r="6" spans="1:5" x14ac:dyDescent="0.25">
      <c r="A6" s="2"/>
      <c r="B6" s="2"/>
      <c r="C6" s="2"/>
      <c r="D6" s="2"/>
      <c r="E6" s="3"/>
    </row>
    <row r="7" spans="1:5" x14ac:dyDescent="0.25">
      <c r="A7" s="2"/>
      <c r="B7" s="31" t="s">
        <v>4</v>
      </c>
      <c r="C7" s="31"/>
      <c r="D7" s="31"/>
      <c r="E7" s="3"/>
    </row>
    <row r="8" spans="1:5" x14ac:dyDescent="0.25">
      <c r="A8" s="5" t="s">
        <v>5</v>
      </c>
      <c r="B8" s="6">
        <v>2020</v>
      </c>
      <c r="C8" s="6">
        <v>2021</v>
      </c>
      <c r="D8" s="7" t="s">
        <v>46</v>
      </c>
      <c r="E8" s="3"/>
    </row>
    <row r="9" spans="1:5" x14ac:dyDescent="0.25">
      <c r="A9" s="8" t="s">
        <v>6</v>
      </c>
      <c r="B9" s="9" t="s">
        <v>7</v>
      </c>
      <c r="C9" s="9" t="s">
        <v>8</v>
      </c>
      <c r="D9" s="10">
        <v>-0.1</v>
      </c>
      <c r="E9" s="3"/>
    </row>
    <row r="10" spans="1:5" x14ac:dyDescent="0.25">
      <c r="A10" s="11" t="s">
        <v>9</v>
      </c>
      <c r="B10" s="12" t="s">
        <v>10</v>
      </c>
      <c r="C10" s="12" t="s">
        <v>11</v>
      </c>
      <c r="D10" s="13">
        <v>1.8</v>
      </c>
      <c r="E10" s="3"/>
    </row>
    <row r="11" spans="1:5" x14ac:dyDescent="0.25">
      <c r="A11" s="14" t="s">
        <v>12</v>
      </c>
      <c r="B11" s="15" t="s">
        <v>13</v>
      </c>
      <c r="C11" s="15" t="s">
        <v>14</v>
      </c>
      <c r="D11" s="16">
        <v>2.8</v>
      </c>
      <c r="E11" s="3"/>
    </row>
    <row r="12" spans="1:5" x14ac:dyDescent="0.25">
      <c r="A12" s="11" t="s">
        <v>15</v>
      </c>
      <c r="B12" s="12" t="s">
        <v>16</v>
      </c>
      <c r="C12" s="12" t="s">
        <v>17</v>
      </c>
      <c r="D12" s="13">
        <v>4.9000000000000004</v>
      </c>
      <c r="E12" s="3"/>
    </row>
    <row r="13" spans="1:5" x14ac:dyDescent="0.25">
      <c r="A13" s="14" t="s">
        <v>18</v>
      </c>
      <c r="B13" s="15" t="s">
        <v>19</v>
      </c>
      <c r="C13" s="15" t="s">
        <v>20</v>
      </c>
      <c r="D13" s="16">
        <v>9.8000000000000007</v>
      </c>
      <c r="E13" s="3"/>
    </row>
    <row r="14" spans="1:5" x14ac:dyDescent="0.25">
      <c r="A14" s="11" t="s">
        <v>21</v>
      </c>
      <c r="B14" s="12" t="s">
        <v>22</v>
      </c>
      <c r="C14" s="12" t="s">
        <v>23</v>
      </c>
      <c r="D14" s="13">
        <v>7.1</v>
      </c>
      <c r="E14" s="3"/>
    </row>
    <row r="15" spans="1:5" x14ac:dyDescent="0.25">
      <c r="A15" s="14" t="s">
        <v>24</v>
      </c>
      <c r="B15" s="15" t="s">
        <v>25</v>
      </c>
      <c r="C15" s="15" t="s">
        <v>26</v>
      </c>
      <c r="D15" s="16">
        <v>3.6</v>
      </c>
      <c r="E15" s="3"/>
    </row>
    <row r="16" spans="1:5" x14ac:dyDescent="0.25">
      <c r="A16" s="11" t="s">
        <v>27</v>
      </c>
      <c r="B16" s="12" t="s">
        <v>28</v>
      </c>
      <c r="C16" s="12" t="s">
        <v>29</v>
      </c>
      <c r="D16" s="13">
        <v>7.3</v>
      </c>
      <c r="E16" s="3"/>
    </row>
    <row r="17" spans="1:5" x14ac:dyDescent="0.25">
      <c r="A17" s="14" t="s">
        <v>30</v>
      </c>
      <c r="B17" s="15" t="s">
        <v>31</v>
      </c>
      <c r="C17" s="15" t="s">
        <v>32</v>
      </c>
      <c r="D17" s="16">
        <v>4.0999999999999996</v>
      </c>
      <c r="E17" s="3"/>
    </row>
    <row r="18" spans="1:5" x14ac:dyDescent="0.25">
      <c r="A18" s="17" t="s">
        <v>33</v>
      </c>
      <c r="B18" s="18" t="s">
        <v>34</v>
      </c>
      <c r="C18" s="18" t="s">
        <v>35</v>
      </c>
      <c r="D18" s="32">
        <v>4.9000000000000004</v>
      </c>
      <c r="E18" s="3"/>
    </row>
    <row r="19" spans="1:5" x14ac:dyDescent="0.25">
      <c r="A19" s="2"/>
      <c r="B19" s="31" t="s">
        <v>36</v>
      </c>
      <c r="C19" s="31"/>
      <c r="D19" s="31"/>
      <c r="E19" s="3"/>
    </row>
    <row r="20" spans="1:5" x14ac:dyDescent="0.25">
      <c r="A20" s="19"/>
      <c r="B20" s="6">
        <v>2020</v>
      </c>
      <c r="C20" s="6">
        <v>2021</v>
      </c>
      <c r="D20" s="7" t="s">
        <v>46</v>
      </c>
      <c r="E20" s="3"/>
    </row>
    <row r="21" spans="1:5" x14ac:dyDescent="0.25">
      <c r="A21" s="8" t="s">
        <v>6</v>
      </c>
      <c r="B21" s="20">
        <v>64.05</v>
      </c>
      <c r="C21" s="20">
        <f>[1]Hoja1!P9/1000000</f>
        <v>61.061437760000004</v>
      </c>
      <c r="D21" s="21">
        <f>(C21*100/B21)-100</f>
        <v>-4.6659832006244955</v>
      </c>
      <c r="E21" s="3"/>
    </row>
    <row r="22" spans="1:5" x14ac:dyDescent="0.25">
      <c r="A22" s="11" t="s">
        <v>9</v>
      </c>
      <c r="B22" s="22">
        <v>194.96</v>
      </c>
      <c r="C22" s="22">
        <f>[1]Hoja1!P3/1000000</f>
        <v>195.763948</v>
      </c>
      <c r="D22" s="13">
        <f t="shared" ref="D22:D37" si="0">(C22*100/B22)-100</f>
        <v>0.41236561345915845</v>
      </c>
      <c r="E22" s="3"/>
    </row>
    <row r="23" spans="1:5" x14ac:dyDescent="0.25">
      <c r="A23" s="14" t="s">
        <v>37</v>
      </c>
      <c r="B23" s="23">
        <v>26.89</v>
      </c>
      <c r="C23" s="23">
        <f>[1]Hoja1!P13/1000000</f>
        <v>33.784611329999997</v>
      </c>
      <c r="D23" s="16">
        <f t="shared" si="0"/>
        <v>25.640057010040891</v>
      </c>
      <c r="E23" s="3"/>
    </row>
    <row r="24" spans="1:5" x14ac:dyDescent="0.25">
      <c r="A24" s="11" t="s">
        <v>38</v>
      </c>
      <c r="B24" s="22">
        <v>40.98</v>
      </c>
      <c r="C24" s="22">
        <f>[1]Hoja1!P12/1000000</f>
        <v>38.977551640000001</v>
      </c>
      <c r="D24" s="13">
        <f t="shared" si="0"/>
        <v>-4.8864040019521582</v>
      </c>
      <c r="E24" s="3"/>
    </row>
    <row r="25" spans="1:5" x14ac:dyDescent="0.25">
      <c r="A25" s="14" t="s">
        <v>12</v>
      </c>
      <c r="B25" s="23">
        <v>134.74</v>
      </c>
      <c r="C25" s="23">
        <f>[1]Hoja1!P5/1000000</f>
        <v>130.73755327999999</v>
      </c>
      <c r="D25" s="16">
        <f t="shared" si="0"/>
        <v>-2.9704963039928884</v>
      </c>
      <c r="E25" s="3"/>
    </row>
    <row r="26" spans="1:5" x14ac:dyDescent="0.25">
      <c r="A26" s="11" t="s">
        <v>39</v>
      </c>
      <c r="B26" s="22">
        <v>59.63</v>
      </c>
      <c r="C26" s="22">
        <f>[1]Hoja1!P7/1000000</f>
        <v>62.64199</v>
      </c>
      <c r="D26" s="13">
        <f t="shared" si="0"/>
        <v>5.0511319805466997</v>
      </c>
      <c r="E26" s="3"/>
    </row>
    <row r="27" spans="1:5" x14ac:dyDescent="0.25">
      <c r="A27" s="14" t="s">
        <v>40</v>
      </c>
      <c r="B27" s="23">
        <v>20.76</v>
      </c>
      <c r="C27" s="23">
        <f>[1]Hoja1!P14/1000000</f>
        <v>19.088031999999998</v>
      </c>
      <c r="D27" s="16">
        <f t="shared" si="0"/>
        <v>-8.0537957610790158</v>
      </c>
      <c r="E27" s="3"/>
    </row>
    <row r="28" spans="1:5" x14ac:dyDescent="0.25">
      <c r="A28" s="11" t="s">
        <v>15</v>
      </c>
      <c r="B28" s="22">
        <v>81.17</v>
      </c>
      <c r="C28" s="22">
        <f>[1]Hoja1!P6/1000000</f>
        <v>83.101347750000016</v>
      </c>
      <c r="D28" s="13">
        <f t="shared" si="0"/>
        <v>2.3793861648392465</v>
      </c>
      <c r="E28" s="3"/>
    </row>
    <row r="29" spans="1:5" x14ac:dyDescent="0.25">
      <c r="A29" s="14" t="s">
        <v>18</v>
      </c>
      <c r="B29" s="23">
        <v>158.71</v>
      </c>
      <c r="C29" s="23">
        <f>[1]Hoja1!P4/1000000</f>
        <v>181.97577373000001</v>
      </c>
      <c r="D29" s="16">
        <f t="shared" si="0"/>
        <v>14.659299180895971</v>
      </c>
      <c r="E29" s="3"/>
    </row>
    <row r="30" spans="1:5" x14ac:dyDescent="0.25">
      <c r="A30" s="11" t="s">
        <v>21</v>
      </c>
      <c r="B30" s="22">
        <v>67.61</v>
      </c>
      <c r="C30" s="22">
        <f>[1]Hoja1!P10/1000000</f>
        <v>69.166513260000002</v>
      </c>
      <c r="D30" s="13">
        <f t="shared" si="0"/>
        <v>2.3021938470640464</v>
      </c>
      <c r="E30" s="3"/>
    </row>
    <row r="31" spans="1:5" x14ac:dyDescent="0.25">
      <c r="A31" s="2" t="s">
        <v>24</v>
      </c>
      <c r="B31" s="23">
        <v>56.65</v>
      </c>
      <c r="C31" s="23">
        <f>[1]Hoja1!P11/1000000</f>
        <v>57.9</v>
      </c>
      <c r="D31" s="16">
        <f t="shared" si="0"/>
        <v>2.2065313327449303</v>
      </c>
      <c r="E31" s="3"/>
    </row>
    <row r="32" spans="1:5" x14ac:dyDescent="0.25">
      <c r="A32" s="11" t="s">
        <v>27</v>
      </c>
      <c r="B32" s="22">
        <v>298.58</v>
      </c>
      <c r="C32" s="22">
        <f>[1]Hoja1!P2/1000000</f>
        <v>319.47482500000001</v>
      </c>
      <c r="D32" s="13">
        <f t="shared" si="0"/>
        <v>6.9980658449996724</v>
      </c>
      <c r="E32" s="3"/>
    </row>
    <row r="33" spans="1:5" x14ac:dyDescent="0.25">
      <c r="A33" s="24" t="s">
        <v>41</v>
      </c>
      <c r="B33" s="23">
        <v>16.13</v>
      </c>
      <c r="C33" s="23">
        <f>[1]Hoja1!P16/1000000</f>
        <v>17.100000000000001</v>
      </c>
      <c r="D33" s="16">
        <f t="shared" si="0"/>
        <v>6.0136391816491255</v>
      </c>
      <c r="E33" s="3"/>
    </row>
    <row r="34" spans="1:5" x14ac:dyDescent="0.25">
      <c r="A34" s="11" t="s">
        <v>42</v>
      </c>
      <c r="B34" s="22">
        <v>15.04</v>
      </c>
      <c r="C34" s="22">
        <f>[1]Hoja1!P15/1000000</f>
        <v>18.862601999999999</v>
      </c>
      <c r="D34" s="13">
        <f t="shared" si="0"/>
        <v>25.416236702127662</v>
      </c>
      <c r="E34" s="3"/>
    </row>
    <row r="35" spans="1:5" x14ac:dyDescent="0.25">
      <c r="A35" s="24" t="s">
        <v>43</v>
      </c>
      <c r="B35" s="23">
        <v>18.22</v>
      </c>
      <c r="C35" s="23">
        <f>[1]Hoja1!P17/1000000</f>
        <v>21.263021999999999</v>
      </c>
      <c r="D35" s="16">
        <f t="shared" si="0"/>
        <v>16.701547749725592</v>
      </c>
      <c r="E35" s="3"/>
    </row>
    <row r="36" spans="1:5" x14ac:dyDescent="0.25">
      <c r="A36" s="11" t="s">
        <v>30</v>
      </c>
      <c r="B36" s="22">
        <v>59.01</v>
      </c>
      <c r="C36" s="22">
        <f>[1]Hoja1!P8/1000000</f>
        <v>59.918936160000008</v>
      </c>
      <c r="D36" s="13">
        <f t="shared" si="0"/>
        <v>1.5403086934418155</v>
      </c>
      <c r="E36" s="3"/>
    </row>
    <row r="37" spans="1:5" x14ac:dyDescent="0.25">
      <c r="A37" s="17" t="s">
        <v>33</v>
      </c>
      <c r="B37" s="25">
        <v>1313.12</v>
      </c>
      <c r="C37" s="25">
        <f>SUM(C21:C36)</f>
        <v>1370.8181439099999</v>
      </c>
      <c r="D37" s="26">
        <f t="shared" si="0"/>
        <v>4.3939734304557163</v>
      </c>
      <c r="E37" s="3"/>
    </row>
    <row r="38" spans="1:5" x14ac:dyDescent="0.25">
      <c r="A38" s="2"/>
      <c r="B38" s="31" t="s">
        <v>44</v>
      </c>
      <c r="C38" s="31"/>
      <c r="D38" s="31"/>
      <c r="E38" s="3"/>
    </row>
    <row r="39" spans="1:5" x14ac:dyDescent="0.25">
      <c r="A39" s="2"/>
      <c r="B39" s="6">
        <v>2020</v>
      </c>
      <c r="C39" s="6">
        <v>2021</v>
      </c>
      <c r="D39" s="7" t="s">
        <v>46</v>
      </c>
      <c r="E39" s="3"/>
    </row>
    <row r="40" spans="1:5" x14ac:dyDescent="0.25">
      <c r="A40" s="8" t="s">
        <v>6</v>
      </c>
      <c r="B40" s="20">
        <v>112.68</v>
      </c>
      <c r="C40" s="20">
        <v>115.44</v>
      </c>
      <c r="D40" s="21">
        <v>2.5</v>
      </c>
      <c r="E40" s="3"/>
    </row>
    <row r="41" spans="1:5" x14ac:dyDescent="0.25">
      <c r="A41" s="11" t="s">
        <v>9</v>
      </c>
      <c r="B41" s="27">
        <v>162.69999999999999</v>
      </c>
      <c r="C41" s="27">
        <v>164.67</v>
      </c>
      <c r="D41" s="28">
        <v>1.2</v>
      </c>
      <c r="E41" s="3"/>
    </row>
    <row r="42" spans="1:5" x14ac:dyDescent="0.25">
      <c r="A42" s="14" t="s">
        <v>12</v>
      </c>
      <c r="B42" s="23">
        <v>192.54</v>
      </c>
      <c r="C42" s="23">
        <v>206.82</v>
      </c>
      <c r="D42" s="16">
        <v>7.4</v>
      </c>
      <c r="E42" s="3"/>
    </row>
    <row r="43" spans="1:5" x14ac:dyDescent="0.25">
      <c r="A43" s="11" t="s">
        <v>15</v>
      </c>
      <c r="B43" s="27">
        <v>100.4</v>
      </c>
      <c r="C43" s="27">
        <v>107.35</v>
      </c>
      <c r="D43" s="28">
        <v>6.9</v>
      </c>
      <c r="E43" s="3"/>
    </row>
    <row r="44" spans="1:5" x14ac:dyDescent="0.25">
      <c r="A44" s="14" t="s">
        <v>18</v>
      </c>
      <c r="B44" s="23">
        <v>186.98</v>
      </c>
      <c r="C44" s="23">
        <v>197.73</v>
      </c>
      <c r="D44" s="16">
        <v>5.8</v>
      </c>
      <c r="E44" s="3"/>
    </row>
    <row r="45" spans="1:5" x14ac:dyDescent="0.25">
      <c r="A45" s="11" t="s">
        <v>21</v>
      </c>
      <c r="B45" s="27">
        <v>110.24</v>
      </c>
      <c r="C45" s="27">
        <v>121.25</v>
      </c>
      <c r="D45" s="28">
        <v>10</v>
      </c>
      <c r="E45" s="3"/>
    </row>
    <row r="46" spans="1:5" x14ac:dyDescent="0.25">
      <c r="A46" s="14" t="s">
        <v>24</v>
      </c>
      <c r="B46" s="23">
        <v>71.680000000000007</v>
      </c>
      <c r="C46" s="23">
        <v>75.08</v>
      </c>
      <c r="D46" s="16">
        <v>4.7</v>
      </c>
      <c r="E46" s="3"/>
    </row>
    <row r="47" spans="1:5" x14ac:dyDescent="0.25">
      <c r="A47" s="11" t="s">
        <v>27</v>
      </c>
      <c r="B47" s="27">
        <v>149.80000000000001</v>
      </c>
      <c r="C47" s="27">
        <v>157.34</v>
      </c>
      <c r="D47" s="28">
        <v>5</v>
      </c>
      <c r="E47" s="3"/>
    </row>
    <row r="48" spans="1:5" x14ac:dyDescent="0.25">
      <c r="A48" s="14" t="s">
        <v>30</v>
      </c>
      <c r="B48" s="23">
        <v>100.82</v>
      </c>
      <c r="C48" s="23">
        <v>106.45</v>
      </c>
      <c r="D48" s="16">
        <v>5.6</v>
      </c>
      <c r="E48" s="3"/>
    </row>
    <row r="49" spans="1:5" x14ac:dyDescent="0.25">
      <c r="A49" s="17" t="s">
        <v>33</v>
      </c>
      <c r="B49" s="25">
        <v>1187.8499999999999</v>
      </c>
      <c r="C49" s="25">
        <v>1252.1400000000001</v>
      </c>
      <c r="D49" s="26">
        <v>5.4</v>
      </c>
      <c r="E49" s="3"/>
    </row>
    <row r="50" spans="1:5" x14ac:dyDescent="0.25">
      <c r="A50" s="2" t="s">
        <v>45</v>
      </c>
      <c r="B50" s="29"/>
      <c r="C50" s="29"/>
      <c r="D50" s="29"/>
      <c r="E50" s="3"/>
    </row>
  </sheetData>
  <mergeCells count="4">
    <mergeCell ref="A1:D1"/>
    <mergeCell ref="B7:D7"/>
    <mergeCell ref="B19:D19"/>
    <mergeCell ref="B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1.8.2-8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Jesús Fraile Gil</dc:creator>
  <cp:lastModifiedBy>Mª Jesús Fraile Gil</cp:lastModifiedBy>
  <dcterms:created xsi:type="dcterms:W3CDTF">2022-07-06T10:54:09Z</dcterms:created>
  <dcterms:modified xsi:type="dcterms:W3CDTF">2022-07-06T10:57:07Z</dcterms:modified>
</cp:coreProperties>
</file>