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MISION DE ECONOMIA\ISSES 2022\2_CUADROS Y GRÁFICOS\Cuadros\1.3 En elaboración\"/>
    </mc:Choice>
  </mc:AlternateContent>
  <xr:revisionPtr revIDLastSave="0" documentId="13_ncr:1_{E48E6DE9-CAB7-4130-8B72-80FFE0181CF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.3.1-2" sheetId="19" r:id="rId1"/>
    <sheet name="Operaciones" sheetId="20" r:id="rId2"/>
  </sheets>
  <definedNames>
    <definedName name="_xlnm.Print_Area" localSheetId="0">'1.3.1-2'!$A$1:$I$17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20" l="1"/>
  <c r="O7" i="20"/>
  <c r="P7" i="20"/>
  <c r="Q7" i="20"/>
  <c r="R7" i="20"/>
  <c r="S7" i="20"/>
  <c r="N8" i="20"/>
  <c r="O8" i="20"/>
  <c r="P8" i="20"/>
  <c r="Q8" i="20"/>
  <c r="R8" i="20"/>
  <c r="S8" i="20"/>
  <c r="N9" i="20"/>
  <c r="O9" i="20"/>
  <c r="P9" i="20"/>
  <c r="Q9" i="20"/>
  <c r="R9" i="20"/>
  <c r="S9" i="20"/>
  <c r="N10" i="20"/>
  <c r="O10" i="20"/>
  <c r="P10" i="20"/>
  <c r="Q10" i="20"/>
  <c r="R10" i="20"/>
  <c r="S10" i="20"/>
  <c r="N11" i="20"/>
  <c r="O11" i="20"/>
  <c r="P11" i="20"/>
  <c r="Q11" i="20"/>
  <c r="R11" i="20"/>
  <c r="S11" i="20"/>
  <c r="N12" i="20"/>
  <c r="O12" i="20"/>
  <c r="P12" i="20"/>
  <c r="Q12" i="20"/>
  <c r="R12" i="20"/>
  <c r="S12" i="20"/>
  <c r="N13" i="20"/>
  <c r="O13" i="20"/>
  <c r="P13" i="20"/>
  <c r="Q13" i="20"/>
  <c r="R13" i="20"/>
  <c r="S13" i="20"/>
  <c r="N14" i="20"/>
  <c r="O14" i="20"/>
  <c r="P14" i="20"/>
  <c r="Q14" i="20"/>
  <c r="R14" i="20"/>
  <c r="S14" i="20"/>
  <c r="N15" i="20"/>
  <c r="O15" i="20"/>
  <c r="P15" i="20"/>
  <c r="Q15" i="20"/>
  <c r="R15" i="20"/>
  <c r="S15" i="20"/>
  <c r="N16" i="20"/>
  <c r="O16" i="20"/>
  <c r="P16" i="20"/>
  <c r="Q16" i="20"/>
  <c r="R16" i="20"/>
  <c r="S16" i="20"/>
  <c r="M8" i="20"/>
  <c r="M9" i="20"/>
  <c r="M10" i="20"/>
  <c r="M11" i="20"/>
  <c r="M12" i="20"/>
  <c r="M13" i="20"/>
  <c r="M14" i="20"/>
  <c r="M15" i="20"/>
  <c r="M16" i="20"/>
  <c r="M7" i="20"/>
  <c r="I31" i="20"/>
  <c r="H31" i="20"/>
  <c r="G31" i="20"/>
  <c r="F31" i="20"/>
  <c r="E31" i="20"/>
  <c r="D31" i="20"/>
  <c r="J30" i="20"/>
  <c r="J29" i="20"/>
  <c r="J28" i="20"/>
  <c r="J27" i="20"/>
  <c r="J26" i="20"/>
  <c r="J25" i="20"/>
  <c r="J24" i="20"/>
  <c r="J23" i="20"/>
  <c r="J22" i="20"/>
  <c r="I16" i="20"/>
  <c r="H16" i="20"/>
  <c r="G16" i="20"/>
  <c r="F16" i="20"/>
  <c r="E16" i="20"/>
  <c r="D16" i="20"/>
  <c r="J15" i="20"/>
  <c r="J14" i="20"/>
  <c r="J13" i="20"/>
  <c r="J12" i="20"/>
  <c r="J11" i="20"/>
  <c r="J10" i="20"/>
  <c r="J9" i="20"/>
  <c r="J8" i="20"/>
  <c r="J7" i="20"/>
  <c r="H9" i="19"/>
  <c r="H10" i="19"/>
  <c r="H11" i="19"/>
  <c r="H12" i="19"/>
  <c r="H13" i="19"/>
  <c r="H14" i="19"/>
  <c r="H15" i="19"/>
  <c r="H16" i="19"/>
  <c r="H8" i="19"/>
  <c r="F17" i="19"/>
  <c r="G17" i="19"/>
  <c r="C17" i="19"/>
  <c r="D17" i="19"/>
  <c r="E17" i="19"/>
  <c r="B17" i="19"/>
  <c r="J31" i="20" l="1"/>
  <c r="J16" i="20"/>
  <c r="H17" i="19"/>
</calcChain>
</file>

<file path=xl/sharedStrings.xml><?xml version="1.0" encoding="utf-8"?>
<sst xmlns="http://schemas.openxmlformats.org/spreadsheetml/2006/main" count="76" uniqueCount="29">
  <si>
    <t>Trigo</t>
  </si>
  <si>
    <t>Cebada</t>
  </si>
  <si>
    <t>Avena</t>
  </si>
  <si>
    <t>Centeno</t>
  </si>
  <si>
    <t>Cuadro 1.3.1-2</t>
  </si>
  <si>
    <t>Maíz</t>
  </si>
  <si>
    <t xml:space="preserve">Otros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</si>
  <si>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</si>
  <si>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</si>
  <si>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</si>
  <si>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</si>
  <si>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</si>
  <si>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</si>
  <si>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</si>
  <si>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</si>
  <si>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</si>
  <si>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León </t>
  </si>
  <si>
    <t>Total Cereal</t>
  </si>
  <si>
    <t>Fuente: Consejería de Agricultura, Ganadería y Desarrollo Rural de la Junta de Castilla y León.</t>
  </si>
  <si>
    <t>CES. Informe de Situación Económica y Social de Castilla y León en 2022</t>
  </si>
  <si>
    <t>Distribución provincial de la producción de cereales. Campaña 2021-2022 (t)</t>
  </si>
  <si>
    <t>% var. Campaña Campaña Campaña 2020-2021/2021-2022</t>
  </si>
  <si>
    <r>
      <t xml:space="preserve">Producción campaña 2021-2022 </t>
    </r>
    <r>
      <rPr>
        <b/>
        <vertAlign val="superscript"/>
        <sz val="11"/>
        <color theme="0"/>
        <rFont val="Calibri"/>
        <family val="2"/>
        <scheme val="minor"/>
      </rPr>
      <t>(1)</t>
    </r>
  </si>
  <si>
    <r>
      <t>Total Cereal</t>
    </r>
    <r>
      <rPr>
        <b/>
        <vertAlign val="superscript"/>
        <sz val="11"/>
        <color theme="1"/>
        <rFont val="Calibri"/>
        <family val="2"/>
        <scheme val="minor"/>
      </rPr>
      <t>(3)</t>
    </r>
  </si>
  <si>
    <r>
      <t>Otros</t>
    </r>
    <r>
      <rPr>
        <b/>
        <vertAlign val="superscript"/>
        <sz val="11"/>
        <color theme="1"/>
        <rFont val="Calibri"/>
        <family val="2"/>
        <scheme val="minor"/>
      </rPr>
      <t xml:space="preserve"> (2)</t>
    </r>
  </si>
  <si>
    <r>
      <t xml:space="preserve">Notas: </t>
    </r>
    <r>
      <rPr>
        <vertAlign val="superscript"/>
        <sz val="11"/>
        <color rgb="FF000000"/>
        <rFont val="Calibri"/>
        <family val="2"/>
        <scheme val="minor"/>
      </rPr>
      <t>(1)</t>
    </r>
    <r>
      <rPr>
        <sz val="11"/>
        <color rgb="FF000000"/>
        <rFont val="Calibri"/>
        <family val="2"/>
        <scheme val="minor"/>
      </rPr>
      <t xml:space="preserve"> Avances de cultivos. </t>
    </r>
    <r>
      <rPr>
        <vertAlign val="superscript"/>
        <sz val="11"/>
        <color rgb="FF000000"/>
        <rFont val="Calibri"/>
        <family val="2"/>
        <scheme val="minor"/>
      </rPr>
      <t xml:space="preserve"> (2)</t>
    </r>
    <r>
      <rPr>
        <sz val="11"/>
        <color rgb="FF000000"/>
        <rFont val="Calibri"/>
        <family val="2"/>
        <scheme val="minor"/>
      </rPr>
      <t xml:space="preserve"> En otros cultivos se incluyen sorgo y triticale.</t>
    </r>
  </si>
  <si>
    <r>
      <t xml:space="preserve">           </t>
    </r>
    <r>
      <rPr>
        <vertAlign val="superscript"/>
        <sz val="11"/>
        <color rgb="FF000000"/>
        <rFont val="Calibri"/>
        <family val="2"/>
        <scheme val="minor"/>
      </rPr>
      <t>(3)</t>
    </r>
    <r>
      <rPr>
        <sz val="11"/>
        <color rgb="FF000000"/>
        <rFont val="Calibri"/>
        <family val="2"/>
        <scheme val="minor"/>
      </rPr>
      <t xml:space="preserve"> Sumatorio de los productos indicados en la tabla. </t>
    </r>
    <r>
      <rPr>
        <vertAlign val="superscript"/>
        <sz val="11"/>
        <color rgb="FF000000"/>
        <rFont val="Calibri"/>
        <family val="2"/>
        <scheme val="minor"/>
      </rPr>
      <t>(4)</t>
    </r>
    <r>
      <rPr>
        <sz val="11"/>
        <color rgb="FF000000"/>
        <rFont val="Calibri"/>
        <family val="2"/>
        <scheme val="minor"/>
      </rPr>
      <t xml:space="preserve"> Datos consolidados.</t>
    </r>
  </si>
  <si>
    <t>Producción campaña 2020-2021</t>
  </si>
  <si>
    <t>Producción campaña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</si>
</sst>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4" fillId="3" borderId="0" xfId="2" applyFont="1"/>
    <xf numFmtId="0" fontId="1" fillId="0" borderId="0" xfId="0" applyFont="1"/>
    <xf numFmtId="0" fontId="5" fillId="2" borderId="0" xfId="1" applyFont="1" applyAlignment="1">
      <alignment vertical="center"/>
    </xf>
    <xf numFmtId="0" fontId="6" fillId="0" borderId="0" xfId="0" applyFont="1" applyAlignment="1">
      <alignment horizontal="justify"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6" fillId="5" borderId="0" xfId="0" applyFont="1" applyFill="1" applyAlignment="1">
      <alignment horizontal="justify" vertical="center" wrapText="1"/>
    </xf>
    <xf numFmtId="3" fontId="6" fillId="5" borderId="0" xfId="0" applyNumberFormat="1" applyFont="1" applyFill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5" fillId="4" borderId="0" xfId="3" applyFont="1" applyAlignment="1">
      <alignment horizontal="center" vertical="center"/>
    </xf>
    <xf numFmtId="0" fontId="9" fillId="4" borderId="0" xfId="3" applyFont="1" applyAlignment="1">
      <alignment horizontal="center" vertical="center"/>
    </xf>
    <xf numFmtId="0" fontId="9" fillId="7" borderId="1" xfId="3" applyFont="1" applyFill="1" applyBorder="1" applyAlignment="1">
      <alignment horizontal="left" vertical="center"/>
    </xf>
    <xf numFmtId="0" fontId="5" fillId="7" borderId="1" xfId="4" applyFont="1" applyFill="1" applyBorder="1" applyAlignment="1">
      <alignment horizontal="left" vertical="center"/>
    </xf>
    <xf numFmtId="3" fontId="5" fillId="7" borderId="0" xfId="4" applyNumberFormat="1" applyFont="1" applyFill="1" applyAlignment="1">
      <alignment horizontal="right" vertical="center" wrapText="1"/>
    </xf>
    <xf numFmtId="0" fontId="4" fillId="3" borderId="0" xfId="2" applyFont="1" applyAlignment="1">
      <alignment horizontal="center" vertical="center"/>
    </xf>
    <xf numFmtId="164" fontId="0" fillId="0" borderId="0" xfId="0" applyNumberFormat="1"/>
    <xf numFmtId="164" fontId="3" fillId="0" borderId="0" xfId="0" applyNumberFormat="1" applyFont="1" applyAlignment="1">
      <alignment horizontal="right" vertical="center" wrapText="1" indent="2"/>
    </xf>
    <xf numFmtId="164" fontId="3" fillId="5" borderId="0" xfId="0" applyNumberFormat="1" applyFont="1" applyFill="1" applyAlignment="1">
      <alignment horizontal="right" vertical="center" wrapText="1" indent="2"/>
    </xf>
    <xf numFmtId="164" fontId="9" fillId="7" borderId="1" xfId="3" applyNumberFormat="1" applyFont="1" applyFill="1" applyBorder="1" applyAlignment="1">
      <alignment horizontal="right" vertical="center" wrapText="1" indent="2"/>
    </xf>
    <xf numFmtId="164" fontId="3" fillId="0" borderId="0" xfId="0" applyNumberFormat="1" applyFont="1" applyAlignment="1">
      <alignment horizontal="right" vertical="center" wrapText="1" indent="3"/>
    </xf>
    <xf numFmtId="164" fontId="3" fillId="5" borderId="0" xfId="0" applyNumberFormat="1" applyFont="1" applyFill="1" applyAlignment="1">
      <alignment horizontal="right" vertical="center" wrapText="1" indent="3"/>
    </xf>
    <xf numFmtId="164" fontId="9" fillId="7" borderId="1" xfId="3" applyNumberFormat="1" applyFont="1" applyFill="1" applyBorder="1" applyAlignment="1">
      <alignment horizontal="right" vertical="center" wrapText="1" indent="3"/>
    </xf>
  </cellXfs>
  <cellStyles count="5">
    <cellStyle name="20% - Énfasis1" xfId="4" builtinId="30"/>
    <cellStyle name="40% - Énfasis1" xfId="1" builtinId="31"/>
    <cellStyle name="60% - Énfasis1" xfId="3" builtinId="32"/>
    <cellStyle name="Énfasis1" xfId="2" builtinId="29"/>
    <cellStyle name="Normal" xfId="0" builtinId="0"/>
  </cellStyles>
  <dxfs count="0"/>
  <tableStyles count="1" defaultTableStyle="TableStyleMedium9" defaultPivotStyle="PivotStyleLight16">
    <tableStyle name="Invisible" pivot="0" table="0" count="0" xr9:uid="{38D0FCBF-9305-41A7-93CC-0D757282BE0C}"/>
  </tableStyles>
  <colors>
    <mruColors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zoomScale="110" zoomScaleNormal="110" workbookViewId="0">
      <selection activeCell="J32" sqref="J32"/>
    </sheetView>
  </sheetViews>
  <sheetFormatPr baseColWidth="10" defaultRowHeight="15" x14ac:dyDescent="0.25"/>
  <cols>
    <col min="1" max="1" width="16.28515625" customWidth="1"/>
    <col min="8" max="8" width="13.5703125" customWidth="1"/>
    <col min="10" max="10" width="15" customWidth="1"/>
    <col min="17" max="17" width="14.85546875" customWidth="1"/>
  </cols>
  <sheetData>
    <row r="1" spans="1:12" ht="18" customHeight="1" x14ac:dyDescent="0.25">
      <c r="A1" s="3" t="s">
        <v>19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</row>
    <row r="2" spans="1:12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" customHeight="1" x14ac:dyDescent="0.25">
      <c r="A3" s="5" t="s">
        <v>4</v>
      </c>
      <c r="B3" s="5"/>
      <c r="C3" s="5"/>
      <c r="D3" s="5"/>
      <c r="E3" s="5"/>
      <c r="F3" s="5"/>
      <c r="G3" s="5"/>
      <c r="H3" s="5"/>
      <c r="I3" s="4"/>
      <c r="J3" s="4"/>
      <c r="K3" s="4"/>
      <c r="L3" s="4"/>
    </row>
    <row r="4" spans="1:12" x14ac:dyDescent="0.25">
      <c r="A4" s="5" t="s">
        <v>20</v>
      </c>
      <c r="B4" s="5"/>
      <c r="C4" s="5"/>
      <c r="D4" s="5"/>
      <c r="E4" s="5"/>
      <c r="F4" s="5"/>
      <c r="G4" s="5"/>
      <c r="H4" s="5"/>
      <c r="I4" s="4"/>
      <c r="J4" s="4"/>
      <c r="K4" s="4"/>
      <c r="L4" s="4"/>
    </row>
    <row r="5" spans="1:12" x14ac:dyDescent="0.25">
      <c r="A5" s="4"/>
      <c r="B5" s="4"/>
      <c r="C5" s="4"/>
      <c r="D5" s="4"/>
      <c r="E5" s="4"/>
      <c r="F5" s="4"/>
      <c r="G5" s="4"/>
      <c r="H5" s="4"/>
      <c r="I5" s="4"/>
    </row>
    <row r="6" spans="1:12" ht="20.25" customHeight="1" x14ac:dyDescent="0.25">
      <c r="A6" s="4"/>
      <c r="B6" s="19" t="s">
        <v>22</v>
      </c>
      <c r="C6" s="19"/>
      <c r="D6" s="19"/>
      <c r="E6" s="19"/>
      <c r="F6" s="19"/>
      <c r="G6" s="19"/>
      <c r="H6" s="19"/>
      <c r="I6" s="4"/>
    </row>
    <row r="7" spans="1:12" ht="24" customHeight="1" x14ac:dyDescent="0.25">
      <c r="A7" s="4"/>
      <c r="B7" s="14" t="s">
        <v>0</v>
      </c>
      <c r="C7" s="14" t="s">
        <v>1</v>
      </c>
      <c r="D7" s="14" t="s">
        <v>2</v>
      </c>
      <c r="E7" s="14" t="s">
        <v>3</v>
      </c>
      <c r="F7" s="14" t="s">
        <v>5</v>
      </c>
      <c r="G7" s="14" t="s">
        <v>24</v>
      </c>
      <c r="H7" s="14" t="s">
        <v>23</v>
      </c>
      <c r="I7" s="4"/>
    </row>
    <row r="8" spans="1:12" x14ac:dyDescent="0.25">
      <c r="A8" s="6" t="s">
        <v>7</v>
      </c>
      <c r="B8" s="7">
        <v>75419</v>
      </c>
      <c r="C8" s="7">
        <v>113853</v>
      </c>
      <c r="D8" s="8">
        <v>4937</v>
      </c>
      <c r="E8" s="7">
        <v>9975</v>
      </c>
      <c r="F8" s="7">
        <v>14192</v>
      </c>
      <c r="G8" s="7">
        <v>3792</v>
      </c>
      <c r="H8" s="7">
        <f>SUM(B8:G8)</f>
        <v>222168</v>
      </c>
      <c r="I8" s="4"/>
    </row>
    <row r="9" spans="1:12" x14ac:dyDescent="0.25">
      <c r="A9" s="9" t="s">
        <v>8</v>
      </c>
      <c r="B9" s="10">
        <v>714092</v>
      </c>
      <c r="C9" s="10">
        <v>510925</v>
      </c>
      <c r="D9" s="10">
        <v>25298</v>
      </c>
      <c r="E9" s="10">
        <v>8150</v>
      </c>
      <c r="F9" s="10">
        <v>9960</v>
      </c>
      <c r="G9" s="10">
        <v>11180</v>
      </c>
      <c r="H9" s="10">
        <f t="shared" ref="H9:H16" si="0">SUM(B9:G9)</f>
        <v>1279605</v>
      </c>
      <c r="I9" s="4"/>
    </row>
    <row r="10" spans="1:12" x14ac:dyDescent="0.25">
      <c r="A10" s="6" t="s">
        <v>9</v>
      </c>
      <c r="B10" s="7">
        <v>199462</v>
      </c>
      <c r="C10" s="7">
        <v>52982</v>
      </c>
      <c r="D10" s="7">
        <v>23079</v>
      </c>
      <c r="E10" s="7">
        <v>15078</v>
      </c>
      <c r="F10" s="7">
        <v>928985</v>
      </c>
      <c r="G10" s="7">
        <v>9729</v>
      </c>
      <c r="H10" s="7">
        <f t="shared" si="0"/>
        <v>1229315</v>
      </c>
      <c r="I10" s="4"/>
    </row>
    <row r="11" spans="1:12" x14ac:dyDescent="0.25">
      <c r="A11" s="9" t="s">
        <v>10</v>
      </c>
      <c r="B11" s="10">
        <v>503713</v>
      </c>
      <c r="C11" s="10">
        <v>402476</v>
      </c>
      <c r="D11" s="10">
        <v>39917</v>
      </c>
      <c r="E11" s="10">
        <v>39526</v>
      </c>
      <c r="F11" s="10">
        <v>7655</v>
      </c>
      <c r="G11" s="10">
        <v>15738</v>
      </c>
      <c r="H11" s="10">
        <f t="shared" si="0"/>
        <v>1009025</v>
      </c>
      <c r="I11" s="4"/>
    </row>
    <row r="12" spans="1:12" x14ac:dyDescent="0.25">
      <c r="A12" s="6" t="s">
        <v>11</v>
      </c>
      <c r="B12" s="7">
        <v>210811</v>
      </c>
      <c r="C12" s="7">
        <v>105778</v>
      </c>
      <c r="D12" s="7">
        <v>22301</v>
      </c>
      <c r="E12" s="7">
        <v>9006</v>
      </c>
      <c r="F12" s="7">
        <v>222815</v>
      </c>
      <c r="G12" s="7">
        <v>9466</v>
      </c>
      <c r="H12" s="7">
        <f t="shared" si="0"/>
        <v>580177</v>
      </c>
      <c r="I12" s="4"/>
    </row>
    <row r="13" spans="1:12" x14ac:dyDescent="0.25">
      <c r="A13" s="9" t="s">
        <v>12</v>
      </c>
      <c r="B13" s="10">
        <v>166759</v>
      </c>
      <c r="C13" s="10">
        <v>173882</v>
      </c>
      <c r="D13" s="10">
        <v>2572</v>
      </c>
      <c r="E13" s="10">
        <v>11838</v>
      </c>
      <c r="F13" s="11">
        <v>252</v>
      </c>
      <c r="G13" s="10">
        <v>14426</v>
      </c>
      <c r="H13" s="10">
        <f t="shared" si="0"/>
        <v>369729</v>
      </c>
      <c r="I13" s="4"/>
    </row>
    <row r="14" spans="1:12" x14ac:dyDescent="0.25">
      <c r="A14" s="6" t="s">
        <v>13</v>
      </c>
      <c r="B14" s="7">
        <v>256290</v>
      </c>
      <c r="C14" s="7">
        <v>179953</v>
      </c>
      <c r="D14" s="7">
        <v>1497</v>
      </c>
      <c r="E14" s="7">
        <v>15144</v>
      </c>
      <c r="F14" s="7">
        <v>462</v>
      </c>
      <c r="G14" s="7">
        <v>16952</v>
      </c>
      <c r="H14" s="7">
        <f t="shared" si="0"/>
        <v>470298</v>
      </c>
      <c r="I14" s="4"/>
    </row>
    <row r="15" spans="1:12" x14ac:dyDescent="0.25">
      <c r="A15" s="9" t="s">
        <v>14</v>
      </c>
      <c r="B15" s="10">
        <v>360130</v>
      </c>
      <c r="C15" s="10">
        <v>506485</v>
      </c>
      <c r="D15" s="10">
        <v>6031</v>
      </c>
      <c r="E15" s="10">
        <v>12954</v>
      </c>
      <c r="F15" s="10">
        <v>47352</v>
      </c>
      <c r="G15" s="10">
        <v>5513</v>
      </c>
      <c r="H15" s="10">
        <f t="shared" si="0"/>
        <v>938465</v>
      </c>
      <c r="I15" s="4"/>
    </row>
    <row r="16" spans="1:12" x14ac:dyDescent="0.25">
      <c r="A16" s="6" t="s">
        <v>15</v>
      </c>
      <c r="B16" s="7">
        <v>149650</v>
      </c>
      <c r="C16" s="7">
        <v>126638</v>
      </c>
      <c r="D16" s="7">
        <v>14497</v>
      </c>
      <c r="E16" s="7">
        <v>5074</v>
      </c>
      <c r="F16" s="7">
        <v>151678</v>
      </c>
      <c r="G16" s="7">
        <v>7551</v>
      </c>
      <c r="H16" s="7">
        <f t="shared" si="0"/>
        <v>455088</v>
      </c>
      <c r="I16" s="4"/>
    </row>
    <row r="17" spans="1:12" x14ac:dyDescent="0.25">
      <c r="A17" s="17" t="s">
        <v>16</v>
      </c>
      <c r="B17" s="18">
        <f>SUM(B8:B16)</f>
        <v>2636326</v>
      </c>
      <c r="C17" s="18">
        <f t="shared" ref="C17:E17" si="1">SUM(C8:C16)</f>
        <v>2172972</v>
      </c>
      <c r="D17" s="18">
        <f t="shared" si="1"/>
        <v>140129</v>
      </c>
      <c r="E17" s="18">
        <f t="shared" si="1"/>
        <v>126745</v>
      </c>
      <c r="F17" s="18">
        <f t="shared" ref="F17" si="2">SUM(F8:F16)</f>
        <v>1383351</v>
      </c>
      <c r="G17" s="18">
        <f t="shared" ref="G17" si="3">SUM(G8:G16)</f>
        <v>94347</v>
      </c>
      <c r="H17" s="18">
        <f t="shared" ref="H17" si="4">SUM(H8:H16)</f>
        <v>6553870</v>
      </c>
      <c r="I17" s="4"/>
    </row>
    <row r="18" spans="1:12" ht="25.5" customHeight="1" x14ac:dyDescent="0.25">
      <c r="A18" s="1"/>
      <c r="B18" s="19" t="s">
        <v>21</v>
      </c>
      <c r="C18" s="19"/>
      <c r="D18" s="19"/>
      <c r="E18" s="19"/>
      <c r="F18" s="19"/>
      <c r="G18" s="19"/>
      <c r="H18" s="19"/>
      <c r="I18" s="4"/>
    </row>
    <row r="19" spans="1:12" ht="21.75" customHeight="1" x14ac:dyDescent="0.25">
      <c r="A19" s="1"/>
      <c r="B19" s="15" t="s">
        <v>0</v>
      </c>
      <c r="C19" s="15" t="s">
        <v>1</v>
      </c>
      <c r="D19" s="15" t="s">
        <v>2</v>
      </c>
      <c r="E19" s="15" t="s">
        <v>3</v>
      </c>
      <c r="F19" s="15" t="s">
        <v>5</v>
      </c>
      <c r="G19" s="15" t="s">
        <v>6</v>
      </c>
      <c r="H19" s="15" t="s">
        <v>17</v>
      </c>
      <c r="I19" s="4"/>
    </row>
    <row r="20" spans="1:12" x14ac:dyDescent="0.25">
      <c r="A20" s="12" t="s">
        <v>7</v>
      </c>
      <c r="B20" s="21">
        <v>-39.891297285741274</v>
      </c>
      <c r="C20" s="21">
        <v>-33.630557614482655</v>
      </c>
      <c r="D20" s="21">
        <v>-58.194556960106667</v>
      </c>
      <c r="E20" s="21">
        <v>-57.428433248551542</v>
      </c>
      <c r="F20" s="21">
        <v>-32.587434577107516</v>
      </c>
      <c r="G20" s="21">
        <v>-37.280224415062001</v>
      </c>
      <c r="H20" s="24">
        <v>-38.175780979973588</v>
      </c>
      <c r="I20" s="4"/>
    </row>
    <row r="21" spans="1:12" x14ac:dyDescent="0.25">
      <c r="A21" s="13" t="s">
        <v>8</v>
      </c>
      <c r="B21" s="22">
        <v>-36.575695931061674</v>
      </c>
      <c r="C21" s="22">
        <v>-24.742448013473563</v>
      </c>
      <c r="D21" s="22">
        <v>-33.953962794866328</v>
      </c>
      <c r="E21" s="22">
        <v>-27.479663829534687</v>
      </c>
      <c r="F21" s="22">
        <v>-29.168588573186554</v>
      </c>
      <c r="G21" s="22">
        <v>-33.116454363256977</v>
      </c>
      <c r="H21" s="25">
        <v>-32.120674163244402</v>
      </c>
      <c r="I21" s="4"/>
    </row>
    <row r="22" spans="1:12" x14ac:dyDescent="0.25">
      <c r="A22" s="12" t="s">
        <v>9</v>
      </c>
      <c r="B22" s="21">
        <v>-9.1806033460050855</v>
      </c>
      <c r="C22" s="21">
        <v>-35.852871559244264</v>
      </c>
      <c r="D22" s="21">
        <v>-15.346030756251665</v>
      </c>
      <c r="E22" s="21">
        <v>-41.985713818504323</v>
      </c>
      <c r="F22" s="21">
        <v>-7.8328097874604197</v>
      </c>
      <c r="G22" s="21">
        <v>-3.4811853292195281</v>
      </c>
      <c r="H22" s="24">
        <v>-10.496772961318399</v>
      </c>
      <c r="I22" s="4"/>
    </row>
    <row r="23" spans="1:12" x14ac:dyDescent="0.25">
      <c r="A23" s="13" t="s">
        <v>10</v>
      </c>
      <c r="B23" s="22">
        <v>-19.849233887368968</v>
      </c>
      <c r="C23" s="22">
        <v>-13.186995771059443</v>
      </c>
      <c r="D23" s="22">
        <v>-37.526338493150369</v>
      </c>
      <c r="E23" s="22">
        <v>-13.689678254179285</v>
      </c>
      <c r="F23" s="22">
        <v>-84.573193776929145</v>
      </c>
      <c r="G23" s="22">
        <v>-6.7281383035971345</v>
      </c>
      <c r="H23" s="25">
        <v>-20.439799343169639</v>
      </c>
      <c r="I23" s="4"/>
    </row>
    <row r="24" spans="1:12" x14ac:dyDescent="0.25">
      <c r="A24" s="12" t="s">
        <v>11</v>
      </c>
      <c r="B24" s="21">
        <v>-20.378175772457951</v>
      </c>
      <c r="C24" s="21">
        <v>-22.843508972584047</v>
      </c>
      <c r="D24" s="21">
        <v>-36.171178589556213</v>
      </c>
      <c r="E24" s="21">
        <v>-57.583628919770035</v>
      </c>
      <c r="F24" s="21">
        <v>-5.252703539253659</v>
      </c>
      <c r="G24" s="21">
        <v>-58.710054289343155</v>
      </c>
      <c r="H24" s="24">
        <v>-18.98386105705849</v>
      </c>
      <c r="I24" s="4"/>
    </row>
    <row r="25" spans="1:12" x14ac:dyDescent="0.25">
      <c r="A25" s="13" t="s">
        <v>12</v>
      </c>
      <c r="B25" s="22">
        <v>-38.472209306490576</v>
      </c>
      <c r="C25" s="22">
        <v>-33.618939131069226</v>
      </c>
      <c r="D25" s="22">
        <v>-59.948849136720177</v>
      </c>
      <c r="E25" s="22">
        <v>-56.168161267694678</v>
      </c>
      <c r="F25" s="22">
        <v>-28.733031674208149</v>
      </c>
      <c r="G25" s="22">
        <v>-23.868634394552998</v>
      </c>
      <c r="H25" s="25">
        <v>-36.87481032236041</v>
      </c>
      <c r="I25" s="4"/>
    </row>
    <row r="26" spans="1:12" x14ac:dyDescent="0.25">
      <c r="A26" s="12" t="s">
        <v>13</v>
      </c>
      <c r="B26" s="21">
        <v>-46.831267497419837</v>
      </c>
      <c r="C26" s="21">
        <v>-46.663575191418559</v>
      </c>
      <c r="D26" s="21">
        <v>-62.666550950431805</v>
      </c>
      <c r="E26" s="21">
        <v>-59.27074626191299</v>
      </c>
      <c r="F26" s="21">
        <v>-67.292035398230098</v>
      </c>
      <c r="G26" s="21">
        <v>-33.774316998810818</v>
      </c>
      <c r="H26" s="24">
        <v>-47.016168059724528</v>
      </c>
      <c r="I26" s="4"/>
    </row>
    <row r="27" spans="1:12" x14ac:dyDescent="0.25">
      <c r="A27" s="13" t="s">
        <v>14</v>
      </c>
      <c r="B27" s="22">
        <v>-25.211163982683431</v>
      </c>
      <c r="C27" s="22">
        <v>-28.467016679281116</v>
      </c>
      <c r="D27" s="22">
        <v>-77.599058885615023</v>
      </c>
      <c r="E27" s="22">
        <v>-44.348450701078917</v>
      </c>
      <c r="F27" s="22">
        <v>-45.529167708873416</v>
      </c>
      <c r="G27" s="22">
        <v>-41.566286386460419</v>
      </c>
      <c r="H27" s="25">
        <v>-29.762900293250183</v>
      </c>
      <c r="I27" s="4"/>
    </row>
    <row r="28" spans="1:12" x14ac:dyDescent="0.25">
      <c r="A28" s="12" t="s">
        <v>15</v>
      </c>
      <c r="B28" s="21">
        <v>-47.404475166057324</v>
      </c>
      <c r="C28" s="21">
        <v>-51.143793778431153</v>
      </c>
      <c r="D28" s="21">
        <v>4.1758587951099315</v>
      </c>
      <c r="E28" s="21">
        <v>-62.716447043467156</v>
      </c>
      <c r="F28" s="21">
        <v>-29.301845634426726</v>
      </c>
      <c r="G28" s="21">
        <v>-45.84188153236132</v>
      </c>
      <c r="H28" s="24">
        <v>-43.095944770055958</v>
      </c>
      <c r="I28" s="4"/>
    </row>
    <row r="29" spans="1:12" x14ac:dyDescent="0.25">
      <c r="A29" s="16" t="s">
        <v>16</v>
      </c>
      <c r="B29" s="23">
        <v>-32.111812883442227</v>
      </c>
      <c r="C29" s="23">
        <v>-29.911721537200094</v>
      </c>
      <c r="D29" s="23">
        <v>-38.399190906085437</v>
      </c>
      <c r="E29" s="23">
        <v>-44.595541507995662</v>
      </c>
      <c r="F29" s="23">
        <v>-15.187920631145971</v>
      </c>
      <c r="G29" s="23">
        <v>-32.879527598564209</v>
      </c>
      <c r="H29" s="26">
        <v>-28.851643536913187</v>
      </c>
      <c r="I29" s="4"/>
    </row>
    <row r="30" spans="1:12" ht="19.5" customHeight="1" x14ac:dyDescent="0.25">
      <c r="A30" s="2" t="s">
        <v>25</v>
      </c>
      <c r="B30" s="4"/>
      <c r="C30" s="4"/>
      <c r="D30" s="4"/>
      <c r="E30" s="4"/>
      <c r="F30" s="4"/>
      <c r="G30" s="4"/>
      <c r="H30" s="4"/>
      <c r="I30" s="4"/>
    </row>
    <row r="31" spans="1:12" ht="20.25" customHeight="1" x14ac:dyDescent="0.25">
      <c r="A31" s="2" t="s">
        <v>26</v>
      </c>
      <c r="B31" s="4"/>
      <c r="C31" s="4"/>
      <c r="D31" s="4"/>
      <c r="E31" s="4"/>
      <c r="F31" s="4"/>
      <c r="G31" s="4"/>
      <c r="H31" s="4"/>
      <c r="I31" s="4"/>
    </row>
    <row r="32" spans="1:12" x14ac:dyDescent="0.25">
      <c r="A32" s="2" t="s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</sheetData>
  <mergeCells count="2">
    <mergeCell ref="B18:H18"/>
    <mergeCell ref="B6:H6"/>
  </mergeCells>
  <pageMargins left="0.70866141732283472" right="0.31496062992125984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F1374-0257-4A39-AEA9-AC355F41FC69}">
  <dimension ref="C4:S33"/>
  <sheetViews>
    <sheetView workbookViewId="0">
      <selection activeCell="M7" sqref="M7:S16"/>
    </sheetView>
  </sheetViews>
  <sheetFormatPr baseColWidth="10" defaultRowHeight="15" x14ac:dyDescent="0.25"/>
  <sheetData>
    <row r="4" spans="3:19" x14ac:dyDescent="0.25">
      <c r="C4" s="4"/>
      <c r="D4" s="4"/>
      <c r="E4" s="4"/>
    </row>
    <row r="5" spans="3:19" x14ac:dyDescent="0.25">
      <c r="C5" s="4"/>
      <c r="D5" s="19" t="s">
        <v>27</v>
      </c>
      <c r="E5" s="19"/>
      <c r="F5" s="19"/>
      <c r="G5" s="19"/>
      <c r="H5" s="19"/>
      <c r="I5" s="19"/>
      <c r="J5" s="19"/>
      <c r="M5" s="19" t="s">
        <v>21</v>
      </c>
      <c r="N5" s="19"/>
      <c r="O5" s="19"/>
      <c r="P5" s="19"/>
      <c r="Q5" s="19"/>
      <c r="R5" s="19"/>
      <c r="S5" s="19"/>
    </row>
    <row r="6" spans="3:19" ht="17.25" x14ac:dyDescent="0.25">
      <c r="C6" s="4"/>
      <c r="D6" s="14" t="s">
        <v>0</v>
      </c>
      <c r="E6" s="14" t="s">
        <v>1</v>
      </c>
      <c r="F6" s="14" t="s">
        <v>2</v>
      </c>
      <c r="G6" s="14" t="s">
        <v>3</v>
      </c>
      <c r="H6" s="14" t="s">
        <v>5</v>
      </c>
      <c r="I6" s="14" t="s">
        <v>24</v>
      </c>
      <c r="J6" s="14" t="s">
        <v>23</v>
      </c>
      <c r="M6" s="14" t="s">
        <v>0</v>
      </c>
      <c r="N6" s="14" t="s">
        <v>1</v>
      </c>
      <c r="O6" s="14" t="s">
        <v>2</v>
      </c>
      <c r="P6" s="14" t="s">
        <v>3</v>
      </c>
      <c r="Q6" s="14" t="s">
        <v>5</v>
      </c>
      <c r="R6" s="14" t="s">
        <v>24</v>
      </c>
      <c r="S6" s="14" t="s">
        <v>23</v>
      </c>
    </row>
    <row r="7" spans="3:19" x14ac:dyDescent="0.25">
      <c r="C7" s="6" t="s">
        <v>7</v>
      </c>
      <c r="D7" s="7">
        <v>125471.016</v>
      </c>
      <c r="E7" s="7">
        <v>171544.307</v>
      </c>
      <c r="F7" s="8">
        <v>11809.467000000001</v>
      </c>
      <c r="G7" s="7">
        <v>23431.132000000001</v>
      </c>
      <c r="H7" s="7">
        <v>21052.455000000002</v>
      </c>
      <c r="I7" s="7">
        <v>6045.94</v>
      </c>
      <c r="J7" s="7">
        <f>SUM(D7:I7)</f>
        <v>359354.31699999998</v>
      </c>
      <c r="M7" s="20">
        <f>(D22*100/D7)-100</f>
        <v>-39.891297285741274</v>
      </c>
      <c r="N7" s="20">
        <f t="shared" ref="N7:S16" si="0">(E22*100/E7)-100</f>
        <v>-33.630557614482655</v>
      </c>
      <c r="O7" s="20">
        <f t="shared" si="0"/>
        <v>-58.194556960106667</v>
      </c>
      <c r="P7" s="20">
        <f t="shared" si="0"/>
        <v>-57.428433248551542</v>
      </c>
      <c r="Q7" s="20">
        <f t="shared" si="0"/>
        <v>-32.587434577107516</v>
      </c>
      <c r="R7" s="20">
        <f t="shared" si="0"/>
        <v>-37.280224415062001</v>
      </c>
      <c r="S7" s="20">
        <f t="shared" si="0"/>
        <v>-38.175780979973588</v>
      </c>
    </row>
    <row r="8" spans="3:19" x14ac:dyDescent="0.25">
      <c r="C8" s="9" t="s">
        <v>8</v>
      </c>
      <c r="D8" s="10">
        <v>1125896.469</v>
      </c>
      <c r="E8" s="10">
        <v>678901.96600000001</v>
      </c>
      <c r="F8" s="10">
        <v>38303.584999999999</v>
      </c>
      <c r="G8" s="10">
        <v>11238.227000000001</v>
      </c>
      <c r="H8" s="10">
        <v>14061.558000000001</v>
      </c>
      <c r="I8" s="10">
        <v>16715.620999999999</v>
      </c>
      <c r="J8" s="10">
        <f>SUM(D8:I8)</f>
        <v>1885117.426</v>
      </c>
      <c r="M8" s="20">
        <f t="shared" ref="M8:M16" si="1">(D23*100/D8)-100</f>
        <v>-36.575695931061674</v>
      </c>
      <c r="N8" s="20">
        <f t="shared" si="0"/>
        <v>-24.742448013473563</v>
      </c>
      <c r="O8" s="20">
        <f t="shared" si="0"/>
        <v>-33.953962794866328</v>
      </c>
      <c r="P8" s="20">
        <f t="shared" si="0"/>
        <v>-27.479663829534687</v>
      </c>
      <c r="Q8" s="20">
        <f t="shared" si="0"/>
        <v>-29.168588573186554</v>
      </c>
      <c r="R8" s="20">
        <f t="shared" si="0"/>
        <v>-33.116454363256977</v>
      </c>
      <c r="S8" s="20">
        <f t="shared" si="0"/>
        <v>-32.120674163244402</v>
      </c>
    </row>
    <row r="9" spans="3:19" x14ac:dyDescent="0.25">
      <c r="C9" s="6" t="s">
        <v>9</v>
      </c>
      <c r="D9" s="7">
        <v>219624.88999999998</v>
      </c>
      <c r="E9" s="7">
        <v>82594.5</v>
      </c>
      <c r="F9" s="7">
        <v>27262.75</v>
      </c>
      <c r="G9" s="7">
        <v>25990.15</v>
      </c>
      <c r="H9" s="7">
        <v>1007934.6</v>
      </c>
      <c r="I9" s="7">
        <v>10079.9</v>
      </c>
      <c r="J9" s="7">
        <f>SUM(D9:I9)</f>
        <v>1373486.79</v>
      </c>
      <c r="M9" s="20">
        <f t="shared" si="1"/>
        <v>-9.1806033460050855</v>
      </c>
      <c r="N9" s="20">
        <f t="shared" si="0"/>
        <v>-35.852871559244264</v>
      </c>
      <c r="O9" s="20">
        <f t="shared" si="0"/>
        <v>-15.346030756251665</v>
      </c>
      <c r="P9" s="20">
        <f t="shared" si="0"/>
        <v>-41.985713818504323</v>
      </c>
      <c r="Q9" s="20">
        <f t="shared" si="0"/>
        <v>-7.8328097874604197</v>
      </c>
      <c r="R9" s="20">
        <f t="shared" si="0"/>
        <v>-3.4811853292195281</v>
      </c>
      <c r="S9" s="20">
        <f t="shared" si="0"/>
        <v>-10.496772961318399</v>
      </c>
    </row>
    <row r="10" spans="3:19" x14ac:dyDescent="0.25">
      <c r="C10" s="9" t="s">
        <v>10</v>
      </c>
      <c r="D10" s="10">
        <v>628456.875</v>
      </c>
      <c r="E10" s="10">
        <v>463612.57</v>
      </c>
      <c r="F10" s="10">
        <v>63894.125999999997</v>
      </c>
      <c r="G10" s="10">
        <v>45795.218000000001</v>
      </c>
      <c r="H10" s="10">
        <v>49621.417999999998</v>
      </c>
      <c r="I10" s="10">
        <v>16873.256000000001</v>
      </c>
      <c r="J10" s="10">
        <f>SUM(D10:I10)</f>
        <v>1268253.4630000002</v>
      </c>
      <c r="M10" s="20">
        <f t="shared" si="1"/>
        <v>-19.849233887368968</v>
      </c>
      <c r="N10" s="20">
        <f t="shared" si="0"/>
        <v>-13.186995771059443</v>
      </c>
      <c r="O10" s="20">
        <f t="shared" si="0"/>
        <v>-37.526338493150369</v>
      </c>
      <c r="P10" s="20">
        <f t="shared" si="0"/>
        <v>-13.689678254179285</v>
      </c>
      <c r="Q10" s="20">
        <f t="shared" si="0"/>
        <v>-84.573193776929145</v>
      </c>
      <c r="R10" s="20">
        <f t="shared" si="0"/>
        <v>-6.7281383035971345</v>
      </c>
      <c r="S10" s="20">
        <f t="shared" si="0"/>
        <v>-20.439799343169639</v>
      </c>
    </row>
    <row r="11" spans="3:19" x14ac:dyDescent="0.25">
      <c r="C11" s="6" t="s">
        <v>11</v>
      </c>
      <c r="D11" s="7">
        <v>264765.348</v>
      </c>
      <c r="E11" s="7">
        <v>137095.4</v>
      </c>
      <c r="F11" s="7">
        <v>34938.762000000002</v>
      </c>
      <c r="G11" s="7">
        <v>21232.367999999999</v>
      </c>
      <c r="H11" s="7">
        <v>235167.66</v>
      </c>
      <c r="I11" s="7">
        <v>22925.678</v>
      </c>
      <c r="J11" s="7">
        <f>SUM(D11:I11)</f>
        <v>716125.21600000001</v>
      </c>
      <c r="M11" s="20">
        <f t="shared" si="1"/>
        <v>-20.378175772457951</v>
      </c>
      <c r="N11" s="20">
        <f t="shared" si="0"/>
        <v>-22.843508972584047</v>
      </c>
      <c r="O11" s="20">
        <f t="shared" si="0"/>
        <v>-36.171178589556213</v>
      </c>
      <c r="P11" s="20">
        <f t="shared" si="0"/>
        <v>-57.583628919770035</v>
      </c>
      <c r="Q11" s="20">
        <f t="shared" si="0"/>
        <v>-5.252703539253659</v>
      </c>
      <c r="R11" s="20">
        <f t="shared" si="0"/>
        <v>-58.710054289343155</v>
      </c>
      <c r="S11" s="20">
        <f t="shared" si="0"/>
        <v>-18.98386105705849</v>
      </c>
    </row>
    <row r="12" spans="3:19" x14ac:dyDescent="0.25">
      <c r="C12" s="9" t="s">
        <v>12</v>
      </c>
      <c r="D12" s="10">
        <v>271030.37200000003</v>
      </c>
      <c r="E12" s="10">
        <v>261945.196</v>
      </c>
      <c r="F12" s="10">
        <v>6421.7879999999996</v>
      </c>
      <c r="G12" s="10">
        <v>27007.764999999999</v>
      </c>
      <c r="H12" s="11">
        <v>353.6</v>
      </c>
      <c r="I12" s="10">
        <v>18948.826000000001</v>
      </c>
      <c r="J12" s="10">
        <f>SUM(D12:I12)</f>
        <v>585707.5469999999</v>
      </c>
      <c r="M12" s="20">
        <f t="shared" si="1"/>
        <v>-38.472209306490576</v>
      </c>
      <c r="N12" s="20">
        <f t="shared" si="0"/>
        <v>-33.618939131069226</v>
      </c>
      <c r="O12" s="20">
        <f t="shared" si="0"/>
        <v>-59.948849136720177</v>
      </c>
      <c r="P12" s="20">
        <f t="shared" si="0"/>
        <v>-56.168161267694678</v>
      </c>
      <c r="Q12" s="20">
        <f t="shared" si="0"/>
        <v>-28.733031674208149</v>
      </c>
      <c r="R12" s="20">
        <f t="shared" si="0"/>
        <v>-23.868634394552998</v>
      </c>
      <c r="S12" s="20">
        <f t="shared" si="0"/>
        <v>-36.87481032236041</v>
      </c>
    </row>
    <row r="13" spans="3:19" x14ac:dyDescent="0.25">
      <c r="C13" s="6" t="s">
        <v>13</v>
      </c>
      <c r="D13" s="7">
        <v>482031.42700000003</v>
      </c>
      <c r="E13" s="7">
        <v>337392.31800000003</v>
      </c>
      <c r="F13" s="7">
        <v>4009.8090000000002</v>
      </c>
      <c r="G13" s="7">
        <v>37182.120000000003</v>
      </c>
      <c r="H13" s="7">
        <v>1412.5</v>
      </c>
      <c r="I13" s="7">
        <v>25597.32</v>
      </c>
      <c r="J13" s="7">
        <f>SUM(D13:I13)</f>
        <v>887625.49400000006</v>
      </c>
      <c r="M13" s="20">
        <f t="shared" si="1"/>
        <v>-46.831267497419837</v>
      </c>
      <c r="N13" s="20">
        <f t="shared" si="0"/>
        <v>-46.663575191418559</v>
      </c>
      <c r="O13" s="20">
        <f t="shared" si="0"/>
        <v>-62.666550950431805</v>
      </c>
      <c r="P13" s="20">
        <f t="shared" si="0"/>
        <v>-59.27074626191299</v>
      </c>
      <c r="Q13" s="20">
        <f t="shared" si="0"/>
        <v>-67.292035398230098</v>
      </c>
      <c r="R13" s="20">
        <f t="shared" si="0"/>
        <v>-33.774316998810818</v>
      </c>
      <c r="S13" s="20">
        <f t="shared" si="0"/>
        <v>-47.016168059724528</v>
      </c>
    </row>
    <row r="14" spans="3:19" x14ac:dyDescent="0.25">
      <c r="C14" s="9" t="s">
        <v>14</v>
      </c>
      <c r="D14" s="10">
        <v>481529.08799999999</v>
      </c>
      <c r="E14" s="10">
        <v>708044.005</v>
      </c>
      <c r="F14" s="10">
        <v>26922.975999999999</v>
      </c>
      <c r="G14" s="10">
        <v>23276.98</v>
      </c>
      <c r="H14" s="10">
        <v>86930.928</v>
      </c>
      <c r="I14" s="10">
        <v>9434.6219999999994</v>
      </c>
      <c r="J14" s="10">
        <f>SUM(D14:I14)</f>
        <v>1336138.5989999999</v>
      </c>
      <c r="M14" s="20">
        <f t="shared" si="1"/>
        <v>-25.211163982683431</v>
      </c>
      <c r="N14" s="20">
        <f t="shared" si="0"/>
        <v>-28.467016679281116</v>
      </c>
      <c r="O14" s="20">
        <f t="shared" si="0"/>
        <v>-77.599058885615023</v>
      </c>
      <c r="P14" s="20">
        <f t="shared" si="0"/>
        <v>-44.348450701078917</v>
      </c>
      <c r="Q14" s="20">
        <f t="shared" si="0"/>
        <v>-45.529167708873416</v>
      </c>
      <c r="R14" s="20">
        <f t="shared" si="0"/>
        <v>-41.566286386460419</v>
      </c>
      <c r="S14" s="20">
        <f t="shared" si="0"/>
        <v>-29.762900293250183</v>
      </c>
    </row>
    <row r="15" spans="3:19" x14ac:dyDescent="0.25">
      <c r="C15" s="6" t="s">
        <v>15</v>
      </c>
      <c r="D15" s="7">
        <v>284529.91100000002</v>
      </c>
      <c r="E15" s="7">
        <v>259205.554</v>
      </c>
      <c r="F15" s="7">
        <v>13915.892</v>
      </c>
      <c r="G15" s="7">
        <v>13609.218000000001</v>
      </c>
      <c r="H15" s="7">
        <v>214543.08300000001</v>
      </c>
      <c r="I15" s="7">
        <v>13942.508</v>
      </c>
      <c r="J15" s="7">
        <f>SUM(D15:I15)</f>
        <v>799746.16600000008</v>
      </c>
      <c r="M15" s="20">
        <f t="shared" si="1"/>
        <v>-47.404475166057324</v>
      </c>
      <c r="N15" s="20">
        <f t="shared" si="0"/>
        <v>-51.143793778431153</v>
      </c>
      <c r="O15" s="20">
        <f t="shared" si="0"/>
        <v>4.1758587951099315</v>
      </c>
      <c r="P15" s="20">
        <f t="shared" si="0"/>
        <v>-62.716447043467156</v>
      </c>
      <c r="Q15" s="20">
        <f t="shared" si="0"/>
        <v>-29.301845634426726</v>
      </c>
      <c r="R15" s="20">
        <f t="shared" si="0"/>
        <v>-45.84188153236132</v>
      </c>
      <c r="S15" s="20">
        <f t="shared" si="0"/>
        <v>-43.095944770055958</v>
      </c>
    </row>
    <row r="16" spans="3:19" x14ac:dyDescent="0.25">
      <c r="C16" s="17" t="s">
        <v>16</v>
      </c>
      <c r="D16" s="18">
        <f>SUM(D7:D15)</f>
        <v>3883335.3960000002</v>
      </c>
      <c r="E16" s="18">
        <f>SUM(E7:E15)</f>
        <v>3100335.8160000001</v>
      </c>
      <c r="F16" s="18">
        <f>SUM(F7:F15)</f>
        <v>227479.155</v>
      </c>
      <c r="G16" s="18">
        <f>SUM(G7:G15)</f>
        <v>228763.17800000001</v>
      </c>
      <c r="H16" s="18">
        <f>SUM(H7:H15)</f>
        <v>1631077.8020000001</v>
      </c>
      <c r="I16" s="18">
        <f>SUM(I7:I15)</f>
        <v>140563.671</v>
      </c>
      <c r="J16" s="18">
        <f>SUM(J7:J15)</f>
        <v>9211555.0179999992</v>
      </c>
      <c r="M16" s="20">
        <f t="shared" si="1"/>
        <v>-32.111812883442227</v>
      </c>
      <c r="N16" s="20">
        <f t="shared" si="0"/>
        <v>-29.911721537200094</v>
      </c>
      <c r="O16" s="20">
        <f t="shared" si="0"/>
        <v>-38.399190906085437</v>
      </c>
      <c r="P16" s="20">
        <f t="shared" si="0"/>
        <v>-44.595541507995662</v>
      </c>
      <c r="Q16" s="20">
        <f t="shared" si="0"/>
        <v>-15.187920631145971</v>
      </c>
      <c r="R16" s="20">
        <f t="shared" si="0"/>
        <v>-32.879527598564209</v>
      </c>
      <c r="S16" s="20">
        <f t="shared" si="0"/>
        <v>-28.851643536913187</v>
      </c>
    </row>
    <row r="17" spans="3:10" x14ac:dyDescent="0.25">
      <c r="C17" s="4"/>
      <c r="D17" s="4"/>
      <c r="E17" s="4"/>
    </row>
    <row r="18" spans="3:10" x14ac:dyDescent="0.25">
      <c r="C18" s="4"/>
      <c r="D18" s="4"/>
      <c r="E18" s="4"/>
    </row>
    <row r="19" spans="3:10" x14ac:dyDescent="0.25">
      <c r="C19" s="4"/>
      <c r="D19" s="4"/>
      <c r="E19" s="4"/>
    </row>
    <row r="20" spans="3:10" ht="17.25" x14ac:dyDescent="0.25">
      <c r="C20" s="4"/>
      <c r="D20" s="19" t="s">
        <v>28</v>
      </c>
      <c r="E20" s="19"/>
      <c r="F20" s="19"/>
      <c r="G20" s="19"/>
      <c r="H20" s="19"/>
      <c r="I20" s="19"/>
      <c r="J20" s="19"/>
    </row>
    <row r="21" spans="3:10" ht="17.25" x14ac:dyDescent="0.25">
      <c r="D21" s="14" t="s">
        <v>0</v>
      </c>
      <c r="E21" s="14" t="s">
        <v>1</v>
      </c>
      <c r="F21" s="14" t="s">
        <v>2</v>
      </c>
      <c r="G21" s="14" t="s">
        <v>3</v>
      </c>
      <c r="H21" s="14" t="s">
        <v>5</v>
      </c>
      <c r="I21" s="14" t="s">
        <v>24</v>
      </c>
      <c r="J21" s="14" t="s">
        <v>23</v>
      </c>
    </row>
    <row r="22" spans="3:10" x14ac:dyDescent="0.25">
      <c r="D22" s="7">
        <v>75419</v>
      </c>
      <c r="E22" s="7">
        <v>113853</v>
      </c>
      <c r="F22" s="8">
        <v>4937</v>
      </c>
      <c r="G22" s="7">
        <v>9975</v>
      </c>
      <c r="H22" s="7">
        <v>14192</v>
      </c>
      <c r="I22" s="7">
        <v>3792</v>
      </c>
      <c r="J22" s="7">
        <f>SUM(D22:I22)</f>
        <v>222168</v>
      </c>
    </row>
    <row r="23" spans="3:10" x14ac:dyDescent="0.25">
      <c r="D23" s="10">
        <v>714092</v>
      </c>
      <c r="E23" s="10">
        <v>510925</v>
      </c>
      <c r="F23" s="10">
        <v>25298</v>
      </c>
      <c r="G23" s="10">
        <v>8150</v>
      </c>
      <c r="H23" s="10">
        <v>9960</v>
      </c>
      <c r="I23" s="10">
        <v>11180</v>
      </c>
      <c r="J23" s="10">
        <f>SUM(D23:I23)</f>
        <v>1279605</v>
      </c>
    </row>
    <row r="24" spans="3:10" x14ac:dyDescent="0.25">
      <c r="D24" s="7">
        <v>199462</v>
      </c>
      <c r="E24" s="7">
        <v>52982</v>
      </c>
      <c r="F24" s="7">
        <v>23079</v>
      </c>
      <c r="G24" s="7">
        <v>15078</v>
      </c>
      <c r="H24" s="7">
        <v>928985</v>
      </c>
      <c r="I24" s="7">
        <v>9729</v>
      </c>
      <c r="J24" s="7">
        <f>SUM(D24:I24)</f>
        <v>1229315</v>
      </c>
    </row>
    <row r="25" spans="3:10" x14ac:dyDescent="0.25">
      <c r="D25" s="10">
        <v>503713</v>
      </c>
      <c r="E25" s="10">
        <v>402476</v>
      </c>
      <c r="F25" s="10">
        <v>39917</v>
      </c>
      <c r="G25" s="10">
        <v>39526</v>
      </c>
      <c r="H25" s="10">
        <v>7655</v>
      </c>
      <c r="I25" s="10">
        <v>15738</v>
      </c>
      <c r="J25" s="10">
        <f>SUM(D25:I25)</f>
        <v>1009025</v>
      </c>
    </row>
    <row r="26" spans="3:10" x14ac:dyDescent="0.25">
      <c r="D26" s="7">
        <v>210811</v>
      </c>
      <c r="E26" s="7">
        <v>105778</v>
      </c>
      <c r="F26" s="7">
        <v>22301</v>
      </c>
      <c r="G26" s="7">
        <v>9006</v>
      </c>
      <c r="H26" s="7">
        <v>222815</v>
      </c>
      <c r="I26" s="7">
        <v>9466</v>
      </c>
      <c r="J26" s="7">
        <f>SUM(D26:I26)</f>
        <v>580177</v>
      </c>
    </row>
    <row r="27" spans="3:10" x14ac:dyDescent="0.25">
      <c r="D27" s="10">
        <v>166759</v>
      </c>
      <c r="E27" s="10">
        <v>173882</v>
      </c>
      <c r="F27" s="10">
        <v>2572</v>
      </c>
      <c r="G27" s="10">
        <v>11838</v>
      </c>
      <c r="H27" s="11">
        <v>252</v>
      </c>
      <c r="I27" s="10">
        <v>14426</v>
      </c>
      <c r="J27" s="10">
        <f>SUM(D27:I27)</f>
        <v>369729</v>
      </c>
    </row>
    <row r="28" spans="3:10" x14ac:dyDescent="0.25">
      <c r="D28" s="7">
        <v>256290</v>
      </c>
      <c r="E28" s="7">
        <v>179953</v>
      </c>
      <c r="F28" s="7">
        <v>1497</v>
      </c>
      <c r="G28" s="7">
        <v>15144</v>
      </c>
      <c r="H28" s="7">
        <v>462</v>
      </c>
      <c r="I28" s="7">
        <v>16952</v>
      </c>
      <c r="J28" s="7">
        <f>SUM(D28:I28)</f>
        <v>470298</v>
      </c>
    </row>
    <row r="29" spans="3:10" x14ac:dyDescent="0.25">
      <c r="D29" s="10">
        <v>360130</v>
      </c>
      <c r="E29" s="10">
        <v>506485</v>
      </c>
      <c r="F29" s="10">
        <v>6031</v>
      </c>
      <c r="G29" s="10">
        <v>12954</v>
      </c>
      <c r="H29" s="10">
        <v>47352</v>
      </c>
      <c r="I29" s="10">
        <v>5513</v>
      </c>
      <c r="J29" s="10">
        <f>SUM(D29:I29)</f>
        <v>938465</v>
      </c>
    </row>
    <row r="30" spans="3:10" x14ac:dyDescent="0.25">
      <c r="D30" s="7">
        <v>149650</v>
      </c>
      <c r="E30" s="7">
        <v>126638</v>
      </c>
      <c r="F30" s="7">
        <v>14497</v>
      </c>
      <c r="G30" s="7">
        <v>5074</v>
      </c>
      <c r="H30" s="7">
        <v>151678</v>
      </c>
      <c r="I30" s="7">
        <v>7551</v>
      </c>
      <c r="J30" s="7">
        <f>SUM(D30:I30)</f>
        <v>455088</v>
      </c>
    </row>
    <row r="31" spans="3:10" x14ac:dyDescent="0.25">
      <c r="D31" s="18">
        <f>SUM(D22:D30)</f>
        <v>2636326</v>
      </c>
      <c r="E31" s="18">
        <f>SUM(E22:E30)</f>
        <v>2172972</v>
      </c>
      <c r="F31" s="18">
        <f>SUM(F22:F30)</f>
        <v>140129</v>
      </c>
      <c r="G31" s="18">
        <f>SUM(G22:G30)</f>
        <v>126745</v>
      </c>
      <c r="H31" s="18">
        <f>SUM(H22:H30)</f>
        <v>1383351</v>
      </c>
      <c r="I31" s="18">
        <f>SUM(I22:I30)</f>
        <v>94347</v>
      </c>
      <c r="J31" s="18">
        <f>SUM(J22:J30)</f>
        <v>6553870</v>
      </c>
    </row>
    <row r="32" spans="3:10" x14ac:dyDescent="0.25">
      <c r="C32" s="4"/>
      <c r="D32" s="4"/>
      <c r="E32" s="4"/>
    </row>
    <row r="33" spans="3:5" x14ac:dyDescent="0.25">
      <c r="C33" s="4"/>
      <c r="D33" s="4"/>
      <c r="E33" s="4"/>
    </row>
  </sheetData>
  <mergeCells count="3">
    <mergeCell ref="D5:J5"/>
    <mergeCell ref="D20:J20"/>
    <mergeCell ref="M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1.3.1-2</vt:lpstr>
      <vt:lpstr>Operaciones</vt:lpstr>
      <vt:lpstr>'1.3.1-2'!Área_de_impresión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MJESUS1</dc:creator>
  <cp:lastModifiedBy>Mª Jesús Fraile Gil</cp:lastModifiedBy>
  <cp:lastPrinted>2021-02-12T12:06:38Z</cp:lastPrinted>
  <dcterms:created xsi:type="dcterms:W3CDTF">2014-06-27T11:56:58Z</dcterms:created>
  <dcterms:modified xsi:type="dcterms:W3CDTF">2023-02-27T12:12:21Z</dcterms:modified>
</cp:coreProperties>
</file>