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2\1.2.5\"/>
    </mc:Choice>
  </mc:AlternateContent>
  <xr:revisionPtr revIDLastSave="0" documentId="13_ncr:1_{7B0BBAB8-7F43-449B-A02A-7F992CA476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2.5-2" sheetId="17" r:id="rId1"/>
  </sheets>
  <definedNames>
    <definedName name="_xlnm.Print_Area" localSheetId="0">'1.2.5-2'!$A$1:$E$2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7" l="1"/>
  <c r="I10" i="17"/>
  <c r="I11" i="17"/>
  <c r="I12" i="17"/>
  <c r="I13" i="17"/>
  <c r="I14" i="17"/>
  <c r="I15" i="17"/>
  <c r="I16" i="17"/>
  <c r="I17" i="17"/>
  <c r="I18" i="17"/>
  <c r="H10" i="17"/>
  <c r="H11" i="17"/>
  <c r="H12" i="17"/>
  <c r="H13" i="17"/>
  <c r="H14" i="17"/>
  <c r="H15" i="17"/>
  <c r="H16" i="17"/>
  <c r="H17" i="17"/>
  <c r="H18" i="17"/>
  <c r="H9" i="17"/>
  <c r="G10" i="17"/>
  <c r="G11" i="17"/>
  <c r="G12" i="17"/>
  <c r="G13" i="17"/>
  <c r="G14" i="17"/>
  <c r="G15" i="17"/>
  <c r="G16" i="17"/>
  <c r="G17" i="17"/>
  <c r="G18" i="17"/>
  <c r="G9" i="17"/>
  <c r="D10" i="17"/>
  <c r="D11" i="17"/>
  <c r="D12" i="17"/>
  <c r="D13" i="17"/>
  <c r="D14" i="17"/>
  <c r="D15" i="17"/>
  <c r="D16" i="17"/>
  <c r="D17" i="17"/>
  <c r="D18" i="17"/>
  <c r="D9" i="17"/>
</calcChain>
</file>

<file path=xl/sharedStrings.xml><?xml version="1.0" encoding="utf-8"?>
<sst xmlns="http://schemas.openxmlformats.org/spreadsheetml/2006/main" count="20" uniqueCount="19">
  <si>
    <t>Castilla y León</t>
  </si>
  <si>
    <t>España</t>
  </si>
  <si>
    <t>% var.</t>
  </si>
  <si>
    <t>IRPF</t>
  </si>
  <si>
    <t>Imp. Renta No Residentes</t>
  </si>
  <si>
    <t>IVA</t>
  </si>
  <si>
    <t>I. Especiales</t>
  </si>
  <si>
    <t>Tráfico Exterior</t>
  </si>
  <si>
    <t>% CyL / España</t>
  </si>
  <si>
    <t>Total Capítulo I</t>
  </si>
  <si>
    <t>Total Capítulo II</t>
  </si>
  <si>
    <t>Total Capítulo III</t>
  </si>
  <si>
    <t>Total General</t>
  </si>
  <si>
    <t>(miles de euros)</t>
  </si>
  <si>
    <t>I. s/Sociedades</t>
  </si>
  <si>
    <t>Cuadro 1.2.5-2</t>
  </si>
  <si>
    <t>Ingresos Tributarios Netos por conceptos y centros gestores, 2020-2021</t>
  </si>
  <si>
    <t>CES. Informe de Situación Económica y Social de Castilla y León en 2022</t>
  </si>
  <si>
    <t>Fuente: Informes Mensuales de Recaudación Tributaria 2021-2022. AEAT.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</si>
</sst>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1"/>
    <xf numFmtId="0" fontId="1" fillId="0" borderId="0" xfId="0" applyFont="1"/>
    <xf numFmtId="0" fontId="3" fillId="4" borderId="0" xfId="0" applyFont="1" applyFill="1"/>
    <xf numFmtId="0" fontId="1" fillId="6" borderId="2" xfId="0" applyFont="1" applyFill="1" applyBorder="1" applyAlignment="1">
      <alignment wrapText="1"/>
    </xf>
    <xf numFmtId="3" fontId="1" fillId="6" borderId="2" xfId="2" applyNumberFormat="1" applyFill="1" applyBorder="1" applyAlignment="1">
      <alignment horizontal="right" indent="3"/>
    </xf>
    <xf numFmtId="164" fontId="1" fillId="6" borderId="2" xfId="2" applyNumberFormat="1" applyFill="1" applyBorder="1" applyAlignment="1">
      <alignment horizontal="right" wrapText="1" indent="2"/>
    </xf>
    <xf numFmtId="3" fontId="1" fillId="6" borderId="2" xfId="0" applyNumberFormat="1" applyFont="1" applyFill="1" applyBorder="1" applyAlignment="1">
      <alignment horizontal="right" indent="3"/>
    </xf>
    <xf numFmtId="0" fontId="1" fillId="0" borderId="0" xfId="0" applyFont="1" applyAlignment="1">
      <alignment wrapText="1"/>
    </xf>
    <xf numFmtId="3" fontId="1" fillId="0" borderId="0" xfId="2" applyNumberFormat="1" applyFill="1" applyBorder="1" applyAlignment="1">
      <alignment horizontal="right" indent="3"/>
    </xf>
    <xf numFmtId="164" fontId="1" fillId="0" borderId="0" xfId="2" applyNumberFormat="1" applyFill="1" applyBorder="1" applyAlignment="1">
      <alignment horizontal="right" wrapText="1" indent="2"/>
    </xf>
    <xf numFmtId="3" fontId="1" fillId="0" borderId="0" xfId="0" applyNumberFormat="1" applyFont="1" applyAlignment="1">
      <alignment horizontal="right" indent="3"/>
    </xf>
    <xf numFmtId="0" fontId="1" fillId="6" borderId="0" xfId="0" applyFont="1" applyFill="1" applyAlignment="1">
      <alignment wrapText="1"/>
    </xf>
    <xf numFmtId="3" fontId="1" fillId="6" borderId="0" xfId="2" applyNumberFormat="1" applyFill="1" applyBorder="1" applyAlignment="1">
      <alignment horizontal="right" indent="3"/>
    </xf>
    <xf numFmtId="164" fontId="1" fillId="6" borderId="0" xfId="2" applyNumberFormat="1" applyFill="1" applyBorder="1" applyAlignment="1">
      <alignment horizontal="right" wrapText="1" indent="2"/>
    </xf>
    <xf numFmtId="3" fontId="1" fillId="6" borderId="0" xfId="0" applyNumberFormat="1" applyFont="1" applyFill="1" applyAlignment="1">
      <alignment horizontal="right" indent="3"/>
    </xf>
    <xf numFmtId="0" fontId="3" fillId="0" borderId="1" xfId="3" applyFont="1" applyFill="1" applyBorder="1" applyAlignment="1">
      <alignment horizontal="left" wrapText="1" indent="2"/>
    </xf>
    <xf numFmtId="3" fontId="3" fillId="0" borderId="1" xfId="2" applyNumberFormat="1" applyFont="1" applyFill="1" applyBorder="1" applyAlignment="1">
      <alignment horizontal="right" indent="3"/>
    </xf>
    <xf numFmtId="164" fontId="3" fillId="0" borderId="1" xfId="2" applyNumberFormat="1" applyFont="1" applyFill="1" applyBorder="1" applyAlignment="1">
      <alignment horizontal="right" wrapText="1" indent="2"/>
    </xf>
    <xf numFmtId="3" fontId="3" fillId="0" borderId="1" xfId="3" applyNumberFormat="1" applyFont="1" applyFill="1" applyBorder="1" applyAlignment="1">
      <alignment horizontal="right" indent="3"/>
    </xf>
    <xf numFmtId="0" fontId="3" fillId="0" borderId="0" xfId="3" applyFont="1" applyFill="1" applyBorder="1" applyAlignment="1">
      <alignment horizontal="left" wrapText="1" indent="2"/>
    </xf>
    <xf numFmtId="3" fontId="3" fillId="0" borderId="0" xfId="2" applyNumberFormat="1" applyFont="1" applyFill="1" applyBorder="1" applyAlignment="1">
      <alignment horizontal="right" indent="3"/>
    </xf>
    <xf numFmtId="164" fontId="3" fillId="0" borderId="0" xfId="2" applyNumberFormat="1" applyFont="1" applyFill="1" applyBorder="1" applyAlignment="1">
      <alignment horizontal="right" wrapText="1" indent="2"/>
    </xf>
    <xf numFmtId="3" fontId="3" fillId="0" borderId="0" xfId="3" applyNumberFormat="1" applyFont="1" applyFill="1" applyBorder="1" applyAlignment="1">
      <alignment horizontal="right" indent="3"/>
    </xf>
    <xf numFmtId="0" fontId="3" fillId="6" borderId="0" xfId="3" applyFont="1" applyFill="1" applyBorder="1" applyAlignment="1">
      <alignment horizontal="left" wrapText="1" indent="2"/>
    </xf>
    <xf numFmtId="3" fontId="3" fillId="6" borderId="0" xfId="2" applyNumberFormat="1" applyFont="1" applyFill="1" applyBorder="1" applyAlignment="1">
      <alignment horizontal="right" indent="3"/>
    </xf>
    <xf numFmtId="164" fontId="3" fillId="6" borderId="0" xfId="2" applyNumberFormat="1" applyFont="1" applyFill="1" applyBorder="1" applyAlignment="1">
      <alignment horizontal="right" wrapText="1" indent="2"/>
    </xf>
    <xf numFmtId="3" fontId="3" fillId="6" borderId="0" xfId="3" applyNumberFormat="1" applyFont="1" applyFill="1" applyBorder="1" applyAlignment="1">
      <alignment horizontal="right" indent="3"/>
    </xf>
    <xf numFmtId="0" fontId="3" fillId="4" borderId="3" xfId="3" applyFont="1" applyFill="1" applyBorder="1" applyAlignment="1">
      <alignment horizontal="left" wrapText="1" indent="2"/>
    </xf>
    <xf numFmtId="3" fontId="3" fillId="4" borderId="3" xfId="2" applyNumberFormat="1" applyFont="1" applyFill="1" applyBorder="1" applyAlignment="1">
      <alignment horizontal="right" indent="3"/>
    </xf>
    <xf numFmtId="164" fontId="3" fillId="4" borderId="3" xfId="2" applyNumberFormat="1" applyFont="1" applyFill="1" applyBorder="1" applyAlignment="1">
      <alignment horizontal="right" wrapText="1" indent="2"/>
    </xf>
    <xf numFmtId="3" fontId="3" fillId="4" borderId="3" xfId="3" applyNumberFormat="1" applyFont="1" applyFill="1" applyBorder="1" applyAlignment="1">
      <alignment horizontal="right" indent="3"/>
    </xf>
    <xf numFmtId="0" fontId="1" fillId="0" borderId="0" xfId="0" applyFont="1" applyAlignment="1">
      <alignment vertical="center"/>
    </xf>
    <xf numFmtId="0" fontId="6" fillId="2" borderId="0" xfId="1" applyFont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 indent="2"/>
    </xf>
    <xf numFmtId="0" fontId="6" fillId="5" borderId="0" xfId="0" applyFont="1" applyFill="1" applyAlignment="1">
      <alignment horizontal="center" vertical="center"/>
    </xf>
    <xf numFmtId="0" fontId="3" fillId="0" borderId="0" xfId="0" applyFont="1"/>
  </cellXfs>
  <cellStyles count="4">
    <cellStyle name="20% - Énfasis1" xfId="3" builtinId="30"/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topLeftCell="A9" workbookViewId="0">
      <selection activeCell="P22" sqref="P22"/>
    </sheetView>
  </sheetViews>
  <sheetFormatPr baseColWidth="10" defaultRowHeight="15" x14ac:dyDescent="0.25"/>
  <cols>
    <col min="1" max="1" width="25.7109375" customWidth="1"/>
    <col min="2" max="3" width="16.42578125" customWidth="1"/>
    <col min="4" max="4" width="9.7109375" customWidth="1"/>
    <col min="5" max="6" width="16.42578125" customWidth="1"/>
    <col min="7" max="8" width="10.28515625" customWidth="1"/>
    <col min="9" max="9" width="11.42578125" customWidth="1"/>
  </cols>
  <sheetData>
    <row r="1" spans="1:12" x14ac:dyDescent="0.25">
      <c r="A1" s="38" t="s">
        <v>17</v>
      </c>
      <c r="B1" s="6"/>
      <c r="C1" s="6"/>
      <c r="D1" s="6"/>
      <c r="E1" s="6"/>
      <c r="F1" s="6"/>
      <c r="G1" s="6"/>
      <c r="H1" s="6"/>
      <c r="I1" s="6"/>
      <c r="J1" s="7"/>
      <c r="K1" s="3"/>
      <c r="L1" s="3"/>
    </row>
    <row r="2" spans="1:1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3"/>
      <c r="L2" s="3"/>
    </row>
    <row r="3" spans="1:12" x14ac:dyDescent="0.25">
      <c r="A3" s="8" t="s">
        <v>15</v>
      </c>
      <c r="B3" s="8"/>
      <c r="C3" s="8"/>
      <c r="D3" s="8"/>
      <c r="E3" s="8"/>
      <c r="F3" s="8"/>
      <c r="G3" s="8"/>
      <c r="H3" s="8"/>
      <c r="I3" s="8"/>
      <c r="J3" s="7"/>
      <c r="K3" s="3"/>
      <c r="L3" s="3"/>
    </row>
    <row r="4" spans="1:12" x14ac:dyDescent="0.25">
      <c r="A4" s="8" t="s">
        <v>16</v>
      </c>
      <c r="B4" s="8"/>
      <c r="C4" s="8"/>
      <c r="D4" s="8"/>
      <c r="E4" s="8"/>
      <c r="F4" s="8"/>
      <c r="G4" s="8"/>
      <c r="H4" s="8"/>
      <c r="I4" s="8"/>
      <c r="J4" s="7"/>
      <c r="K4" s="3"/>
      <c r="L4" s="3"/>
    </row>
    <row r="5" spans="1:12" x14ac:dyDescent="0.25">
      <c r="A5" s="8" t="s">
        <v>13</v>
      </c>
      <c r="B5" s="8"/>
      <c r="C5" s="8"/>
      <c r="D5" s="8"/>
      <c r="E5" s="8"/>
      <c r="F5" s="8"/>
      <c r="G5" s="8"/>
      <c r="H5" s="8"/>
      <c r="I5" s="8"/>
      <c r="J5" s="7"/>
      <c r="K5" s="3"/>
      <c r="L5" s="3"/>
    </row>
    <row r="6" spans="1:12" x14ac:dyDescent="0.25">
      <c r="A6" s="1"/>
      <c r="B6" s="1"/>
      <c r="C6" s="1"/>
      <c r="D6" s="42"/>
      <c r="E6" s="42"/>
      <c r="F6" s="1"/>
      <c r="G6" s="1"/>
      <c r="H6" s="1"/>
      <c r="I6" s="1"/>
      <c r="J6" s="7"/>
      <c r="K6" s="3"/>
      <c r="L6" s="3"/>
    </row>
    <row r="7" spans="1:12" ht="22.5" customHeight="1" x14ac:dyDescent="0.25">
      <c r="A7" s="1"/>
      <c r="B7" s="41" t="s">
        <v>0</v>
      </c>
      <c r="C7" s="41"/>
      <c r="D7" s="41"/>
      <c r="E7" s="41" t="s">
        <v>1</v>
      </c>
      <c r="F7" s="41"/>
      <c r="G7" s="41"/>
      <c r="H7" s="41" t="s">
        <v>8</v>
      </c>
      <c r="I7" s="41"/>
      <c r="J7" s="7"/>
      <c r="K7" s="3"/>
      <c r="L7" s="3"/>
    </row>
    <row r="8" spans="1:12" ht="20.25" customHeight="1" x14ac:dyDescent="0.25">
      <c r="A8" s="1"/>
      <c r="B8" s="39">
        <v>2021</v>
      </c>
      <c r="C8" s="39">
        <v>2022</v>
      </c>
      <c r="D8" s="40" t="s">
        <v>2</v>
      </c>
      <c r="E8" s="39">
        <v>2021</v>
      </c>
      <c r="F8" s="39">
        <v>2022</v>
      </c>
      <c r="G8" s="40" t="s">
        <v>2</v>
      </c>
      <c r="H8" s="39">
        <v>2021</v>
      </c>
      <c r="I8" s="39">
        <v>2022</v>
      </c>
      <c r="J8" s="7"/>
      <c r="K8" s="3"/>
      <c r="L8" s="3"/>
    </row>
    <row r="9" spans="1:12" ht="17.100000000000001" customHeight="1" x14ac:dyDescent="0.25">
      <c r="A9" s="9" t="s">
        <v>3</v>
      </c>
      <c r="B9" s="10">
        <v>2380987</v>
      </c>
      <c r="C9" s="10">
        <v>2823444</v>
      </c>
      <c r="D9" s="11">
        <f>(C9*100/B9)-100</f>
        <v>18.582923804287887</v>
      </c>
      <c r="E9" s="12">
        <v>94545865</v>
      </c>
      <c r="F9" s="12">
        <v>109485423</v>
      </c>
      <c r="G9" s="11">
        <f>(F9*100/E9)-100</f>
        <v>15.80138697763249</v>
      </c>
      <c r="H9" s="11">
        <f>(B9*100)/E9</f>
        <v>2.5183407016266655</v>
      </c>
      <c r="I9" s="11">
        <f>(C9*100)/F9</f>
        <v>2.5788309736904429</v>
      </c>
      <c r="J9" s="7"/>
      <c r="K9" s="3"/>
      <c r="L9" s="3"/>
    </row>
    <row r="10" spans="1:12" ht="17.100000000000001" customHeight="1" x14ac:dyDescent="0.25">
      <c r="A10" s="13" t="s">
        <v>14</v>
      </c>
      <c r="B10" s="14">
        <v>879431</v>
      </c>
      <c r="C10" s="14">
        <v>788729</v>
      </c>
      <c r="D10" s="15">
        <f t="shared" ref="D10:D18" si="0">(C10*100/B10)-100</f>
        <v>-10.313714208391559</v>
      </c>
      <c r="E10" s="16">
        <v>26626737</v>
      </c>
      <c r="F10" s="16">
        <v>32176100</v>
      </c>
      <c r="G10" s="15">
        <f t="shared" ref="G10:G18" si="1">(F10*100/E10)-100</f>
        <v>20.841318258410709</v>
      </c>
      <c r="H10" s="15">
        <f t="shared" ref="H10:I18" si="2">(B10*100)/E10</f>
        <v>3.3028117564686954</v>
      </c>
      <c r="I10" s="15">
        <f t="shared" si="2"/>
        <v>2.4512883786412898</v>
      </c>
      <c r="J10" s="7"/>
      <c r="K10" s="3"/>
      <c r="L10" s="3"/>
    </row>
    <row r="11" spans="1:12" ht="17.100000000000001" customHeight="1" x14ac:dyDescent="0.25">
      <c r="A11" s="17" t="s">
        <v>4</v>
      </c>
      <c r="B11" s="18">
        <v>13509</v>
      </c>
      <c r="C11" s="18">
        <v>23814</v>
      </c>
      <c r="D11" s="19">
        <f t="shared" si="0"/>
        <v>76.282478347768148</v>
      </c>
      <c r="E11" s="20">
        <v>1827501</v>
      </c>
      <c r="F11" s="20">
        <v>2954388</v>
      </c>
      <c r="G11" s="19">
        <f t="shared" si="1"/>
        <v>61.662729596317604</v>
      </c>
      <c r="H11" s="19">
        <f t="shared" si="2"/>
        <v>0.73920616185709342</v>
      </c>
      <c r="I11" s="19">
        <f t="shared" si="2"/>
        <v>0.80605526423746643</v>
      </c>
      <c r="J11" s="7"/>
      <c r="K11" s="3"/>
      <c r="L11" s="3"/>
    </row>
    <row r="12" spans="1:12" s="1" customFormat="1" ht="17.100000000000001" customHeight="1" x14ac:dyDescent="0.25">
      <c r="A12" s="21" t="s">
        <v>9</v>
      </c>
      <c r="B12" s="22">
        <v>3316529</v>
      </c>
      <c r="C12" s="22">
        <v>3639995</v>
      </c>
      <c r="D12" s="23">
        <f t="shared" si="0"/>
        <v>9.7531485477738897</v>
      </c>
      <c r="E12" s="24">
        <v>124581549</v>
      </c>
      <c r="F12" s="24">
        <v>145120833</v>
      </c>
      <c r="G12" s="23">
        <f t="shared" si="1"/>
        <v>16.486617934089097</v>
      </c>
      <c r="H12" s="23">
        <f t="shared" si="2"/>
        <v>2.6621349843707596</v>
      </c>
      <c r="I12" s="23">
        <f t="shared" si="2"/>
        <v>2.5082511757633035</v>
      </c>
      <c r="K12" s="2"/>
      <c r="L12" s="2"/>
    </row>
    <row r="13" spans="1:12" ht="17.100000000000001" customHeight="1" x14ac:dyDescent="0.25">
      <c r="A13" s="17" t="s">
        <v>5</v>
      </c>
      <c r="B13" s="18">
        <v>1401060</v>
      </c>
      <c r="C13" s="18">
        <v>1523655</v>
      </c>
      <c r="D13" s="19">
        <f t="shared" si="0"/>
        <v>8.7501605926941011</v>
      </c>
      <c r="E13" s="20">
        <v>72498352</v>
      </c>
      <c r="F13" s="20">
        <v>82595036</v>
      </c>
      <c r="G13" s="19">
        <f t="shared" si="1"/>
        <v>13.926777259709297</v>
      </c>
      <c r="H13" s="19">
        <f t="shared" si="2"/>
        <v>1.9325404803684365</v>
      </c>
      <c r="I13" s="19">
        <f t="shared" si="2"/>
        <v>1.8447295065044829</v>
      </c>
      <c r="J13" s="7"/>
      <c r="K13" s="3"/>
      <c r="L13" s="3"/>
    </row>
    <row r="14" spans="1:12" ht="17.100000000000001" customHeight="1" x14ac:dyDescent="0.25">
      <c r="A14" s="13" t="s">
        <v>6</v>
      </c>
      <c r="B14" s="14">
        <v>-33731</v>
      </c>
      <c r="C14" s="14">
        <v>-19795</v>
      </c>
      <c r="D14" s="15">
        <f t="shared" si="0"/>
        <v>-41.315110729002996</v>
      </c>
      <c r="E14" s="16">
        <v>19728595</v>
      </c>
      <c r="F14" s="16">
        <v>20224049</v>
      </c>
      <c r="G14" s="15">
        <f t="shared" si="1"/>
        <v>2.5113496424859392</v>
      </c>
      <c r="H14" s="15">
        <f t="shared" si="2"/>
        <v>-0.17097517588049224</v>
      </c>
      <c r="I14" s="15">
        <f t="shared" si="2"/>
        <v>-9.7878520765055502E-2</v>
      </c>
      <c r="J14" s="7"/>
      <c r="K14" s="3"/>
      <c r="L14" s="3"/>
    </row>
    <row r="15" spans="1:12" ht="17.100000000000001" customHeight="1" x14ac:dyDescent="0.25">
      <c r="A15" s="17" t="s">
        <v>7</v>
      </c>
      <c r="B15" s="18">
        <v>13178</v>
      </c>
      <c r="C15" s="18">
        <v>20046</v>
      </c>
      <c r="D15" s="19">
        <f t="shared" si="0"/>
        <v>52.117164971922904</v>
      </c>
      <c r="E15" s="20">
        <v>1954856</v>
      </c>
      <c r="F15" s="20">
        <v>2794431</v>
      </c>
      <c r="G15" s="19">
        <f t="shared" si="1"/>
        <v>42.948176233952779</v>
      </c>
      <c r="H15" s="19">
        <f t="shared" si="2"/>
        <v>0.67411614973174494</v>
      </c>
      <c r="I15" s="19">
        <f t="shared" si="2"/>
        <v>0.71735533996008494</v>
      </c>
      <c r="J15" s="7"/>
      <c r="K15" s="3"/>
      <c r="L15" s="3"/>
    </row>
    <row r="16" spans="1:12" s="1" customFormat="1" ht="17.100000000000001" customHeight="1" x14ac:dyDescent="0.25">
      <c r="A16" s="25" t="s">
        <v>10</v>
      </c>
      <c r="B16" s="26">
        <v>1383187</v>
      </c>
      <c r="C16" s="26">
        <v>1527661</v>
      </c>
      <c r="D16" s="27">
        <f t="shared" si="0"/>
        <v>10.445008520178405</v>
      </c>
      <c r="E16" s="28">
        <v>96814151</v>
      </c>
      <c r="F16" s="28">
        <v>108479897</v>
      </c>
      <c r="G16" s="27">
        <f t="shared" si="1"/>
        <v>12.049628984506612</v>
      </c>
      <c r="H16" s="27">
        <f t="shared" si="2"/>
        <v>1.4287033307765102</v>
      </c>
      <c r="I16" s="27">
        <f t="shared" si="2"/>
        <v>1.408243409375656</v>
      </c>
      <c r="K16" s="2"/>
      <c r="L16" s="2"/>
    </row>
    <row r="17" spans="1:12" s="1" customFormat="1" ht="17.100000000000001" customHeight="1" x14ac:dyDescent="0.25">
      <c r="A17" s="29" t="s">
        <v>11</v>
      </c>
      <c r="B17" s="30">
        <v>54356</v>
      </c>
      <c r="C17" s="30">
        <v>48225</v>
      </c>
      <c r="D17" s="31">
        <f t="shared" si="0"/>
        <v>-11.279343586724551</v>
      </c>
      <c r="E17" s="32">
        <v>1989106</v>
      </c>
      <c r="F17" s="32">
        <v>1862707</v>
      </c>
      <c r="G17" s="31">
        <f t="shared" si="1"/>
        <v>-6.354563306329581</v>
      </c>
      <c r="H17" s="31">
        <f t="shared" si="2"/>
        <v>2.7326849348400737</v>
      </c>
      <c r="I17" s="31">
        <f t="shared" si="2"/>
        <v>2.5889740039630493</v>
      </c>
      <c r="K17" s="2"/>
      <c r="L17" s="2"/>
    </row>
    <row r="18" spans="1:12" s="1" customFormat="1" ht="17.100000000000001" customHeight="1" x14ac:dyDescent="0.25">
      <c r="A18" s="33" t="s">
        <v>12</v>
      </c>
      <c r="B18" s="34">
        <v>4754072</v>
      </c>
      <c r="C18" s="34">
        <v>5215881</v>
      </c>
      <c r="D18" s="35">
        <f t="shared" si="0"/>
        <v>9.7139673105497764</v>
      </c>
      <c r="E18" s="36">
        <v>223384806</v>
      </c>
      <c r="F18" s="36">
        <v>255463437</v>
      </c>
      <c r="G18" s="35">
        <f t="shared" si="1"/>
        <v>14.36025644465721</v>
      </c>
      <c r="H18" s="35">
        <f t="shared" si="2"/>
        <v>2.1281984594780363</v>
      </c>
      <c r="I18" s="35">
        <f t="shared" si="2"/>
        <v>2.0417328840682591</v>
      </c>
      <c r="K18" s="2"/>
      <c r="L18" s="2"/>
    </row>
    <row r="19" spans="1:12" s="5" customFormat="1" ht="24" customHeight="1" x14ac:dyDescent="0.25">
      <c r="A19" s="37" t="s">
        <v>18</v>
      </c>
      <c r="B19" s="37"/>
      <c r="C19" s="37"/>
      <c r="D19" s="37"/>
      <c r="E19" s="37"/>
      <c r="F19" s="37"/>
      <c r="G19" s="37"/>
      <c r="H19" s="37"/>
      <c r="I19" s="37"/>
      <c r="J19" s="37"/>
      <c r="K19" s="4"/>
      <c r="L19" s="4"/>
    </row>
  </sheetData>
  <mergeCells count="4">
    <mergeCell ref="H7:I7"/>
    <mergeCell ref="B7:D7"/>
    <mergeCell ref="E7:G7"/>
    <mergeCell ref="D6:E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1.2.5-2</vt:lpstr>
      <vt:lpstr>'1.2.5-2'!Área_de_impresión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2017-05-25T11:28:54Z</cp:lastPrinted>
  <dcterms:created xsi:type="dcterms:W3CDTF">2014-06-23T11:46:05Z</dcterms:created>
  <dcterms:modified xsi:type="dcterms:W3CDTF">2023-04-03T08:22:47Z</dcterms:modified>
</cp:coreProperties>
</file>