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2 Ayuntamientos\"/>
    </mc:Choice>
  </mc:AlternateContent>
  <xr:revisionPtr revIDLastSave="0" documentId="13_ncr:1_{BBEC31DB-42DA-499E-81EC-567E1897AF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2" sheetId="15" r:id="rId1"/>
  </sheets>
  <definedNames>
    <definedName name="_xlnm.Print_Area" localSheetId="0">'1.8.2-12'!$A$1:$F$22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5" l="1"/>
  <c r="F10" i="15"/>
  <c r="F11" i="15"/>
  <c r="F12" i="15"/>
  <c r="F14" i="15"/>
  <c r="F15" i="15"/>
  <c r="F16" i="15"/>
  <c r="F17" i="15"/>
  <c r="F18" i="15"/>
  <c r="F19" i="15"/>
  <c r="F20" i="15"/>
  <c r="F21" i="15"/>
  <c r="F22" i="15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</calcChain>
</file>

<file path=xl/sharedStrings.xml><?xml version="1.0" encoding="utf-8"?>
<sst xmlns="http://schemas.openxmlformats.org/spreadsheetml/2006/main" count="23" uniqueCount="22">
  <si>
    <t>%</t>
  </si>
  <si>
    <t xml:space="preserve"> VIII. Activos Financieros  </t>
  </si>
  <si>
    <t xml:space="preserve"> IX. Pasivos Financieros  </t>
  </si>
  <si>
    <t xml:space="preserve"> I. Gastos de personal  </t>
  </si>
  <si>
    <t xml:space="preserve"> III. Gastos financieros  </t>
  </si>
  <si>
    <t xml:space="preserve"> IV. Transferencias corrientes  </t>
  </si>
  <si>
    <t xml:space="preserve"> V. Fondo de contingencia</t>
  </si>
  <si>
    <t xml:space="preserve"> VI. Inversiones Reales  </t>
  </si>
  <si>
    <t xml:space="preserve"> Total Operaciones no Financieras  </t>
  </si>
  <si>
    <t xml:space="preserve"> Total Ayuntamientos</t>
  </si>
  <si>
    <t xml:space="preserve"> II. Gastos en bienes corrientes y servicios </t>
  </si>
  <si>
    <t xml:space="preserve"> Total Operaciones corrientes</t>
  </si>
  <si>
    <t xml:space="preserve"> VII. Transferencias de capital</t>
  </si>
  <si>
    <t xml:space="preserve"> Total Operaciones de Capital</t>
  </si>
  <si>
    <t xml:space="preserve"> Total Operaciones Financieras</t>
  </si>
  <si>
    <t xml:space="preserve">% var. </t>
  </si>
  <si>
    <t>Cuadro 1.8.2-12</t>
  </si>
  <si>
    <t>Obligaciones reconocidas netas (millones de euros)</t>
  </si>
  <si>
    <t>Fuente:  Ministerio de Hacienda y Función Pública.</t>
  </si>
  <si>
    <t>20-21</t>
  </si>
  <si>
    <t>CES. Informe de Situación Económica y Social de Castilla y León en 2022</t>
  </si>
  <si>
    <t>Liquidación de los Presupuestos Consolidados de los ayuntamientos de Castilla y León,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</si>
</sst>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2" fillId="2" borderId="0" xfId="1"/>
    <xf numFmtId="0" fontId="5" fillId="3" borderId="0" xfId="2" applyFont="1"/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1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0" fontId="5" fillId="3" borderId="0" xfId="2" applyFont="1" applyAlignment="1">
      <alignment vertical="center"/>
    </xf>
    <xf numFmtId="4" fontId="5" fillId="3" borderId="0" xfId="2" applyNumberFormat="1" applyFont="1" applyAlignment="1">
      <alignment horizontal="right" vertical="center" indent="1"/>
    </xf>
    <xf numFmtId="164" fontId="5" fillId="3" borderId="0" xfId="2" applyNumberFormat="1" applyFont="1" applyAlignment="1">
      <alignment horizontal="right" vertical="center" indent="1"/>
    </xf>
    <xf numFmtId="0" fontId="4" fillId="2" borderId="0" xfId="1" applyFont="1"/>
    <xf numFmtId="0" fontId="4" fillId="2" borderId="0" xfId="1" applyFont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164" fontId="1" fillId="6" borderId="0" xfId="0" applyNumberFormat="1" applyFont="1" applyFill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164" fontId="1" fillId="4" borderId="0" xfId="3" applyNumberFormat="1" applyAlignment="1">
      <alignment horizontal="right" vertical="center" indent="2"/>
    </xf>
    <xf numFmtId="164" fontId="5" fillId="3" borderId="0" xfId="2" applyNumberFormat="1" applyFont="1" applyAlignment="1">
      <alignment horizontal="right" vertical="center" indent="2"/>
    </xf>
    <xf numFmtId="0" fontId="4" fillId="2" borderId="0" xfId="1" applyFont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0" xfId="1" applyFont="1" applyAlignment="1">
      <alignment horizontal="right" vertical="center" indent="2"/>
    </xf>
    <xf numFmtId="0" fontId="4" fillId="2" borderId="1" xfId="1" applyFont="1" applyBorder="1" applyAlignment="1">
      <alignment horizontal="right" vertical="center" indent="2"/>
    </xf>
    <xf numFmtId="0" fontId="1" fillId="0" borderId="0" xfId="0" applyFont="1"/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00000000-0005-0000-0000-000004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</dxfs>
  <tableStyles count="1" defaultTableStyle="TableStyleMedium9" defaultPivotStyle="PivotStyleLight16">
    <tableStyle name="Invisible" pivot="0" table="0" count="0" xr9:uid="{44BB1800-F81F-4B1F-AEB5-6665141D4F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5D964-25B5-44C9-A9B4-8B00F15E9996}" name="Tabla152" displayName="Tabla152" ref="A9:F22" headerRowCount="0" totalsRowShown="0" headerRowDxfId="15" dataDxfId="13" headerRowBorderDxfId="14" tableBorderDxfId="12">
  <tableColumns count="6">
    <tableColumn id="1" xr3:uid="{57F22264-D772-45F0-A9BD-C6E647C4DDB0}" name="Columna1" headerRowDxfId="11" dataDxfId="10"/>
    <tableColumn id="12" xr3:uid="{1725ACB4-81AA-4A6E-BD2B-6F01CE8184FB}" name="Columna9" headerRowDxfId="9" dataDxfId="8" dataCellStyle="20% - Énfasis1"/>
    <tableColumn id="9" xr3:uid="{335335AE-2D40-412B-BFAA-8C9044C133B7}" name="Columna6" headerRowDxfId="7" dataDxfId="6" dataCellStyle="20% - Énfasis1">
      <calculatedColumnFormula>(Tabla152[[#This Row],[Columna9]]*100)/B$22</calculatedColumnFormula>
    </tableColumn>
    <tableColumn id="15" xr3:uid="{F577BC29-F397-4A50-9D1B-875F5DCD72BD}" name="Columna15" headerRowDxfId="5" dataDxfId="4" dataCellStyle="20% - Énfasis1"/>
    <tableColumn id="6" xr3:uid="{A6E83675-228C-4D5A-A0A7-AB1FCA85A056}" name="Columna12" headerRowDxfId="3" dataDxfId="2" dataCellStyle="20% - Énfasis1">
      <calculatedColumnFormula>(Tabla152[[#This Row],[Columna15]]*100)/D$22</calculatedColumnFormula>
    </tableColumn>
    <tableColumn id="18" xr3:uid="{A1C8EC40-3314-4445-8437-5509636AD350}" name="Columna18" headerRowDxfId="1" dataDxfId="0" dataCellStyle="20% - Énfasis1">
      <calculatedColumnFormula>(Tabla152[[#This Row],[Columna15]]*100/Tabla152[[#This Row],[Columna9]])-100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E055-C318-4161-88EE-826B88752D5C}">
  <sheetPr>
    <pageSetUpPr fitToPage="1"/>
  </sheetPr>
  <dimension ref="A1:F23"/>
  <sheetViews>
    <sheetView tabSelected="1" workbookViewId="0">
      <selection activeCell="M21" sqref="M21"/>
    </sheetView>
  </sheetViews>
  <sheetFormatPr baseColWidth="10" defaultColWidth="11.42578125" defaultRowHeight="15" x14ac:dyDescent="0.25"/>
  <cols>
    <col min="1" max="1" width="46.140625" style="1" customWidth="1"/>
    <col min="2" max="2" width="11.5703125" style="1" customWidth="1"/>
    <col min="3" max="3" width="9.140625" style="1" customWidth="1"/>
    <col min="4" max="4" width="11.5703125" style="1" customWidth="1"/>
    <col min="5" max="5" width="9.140625" style="1" customWidth="1"/>
    <col min="6" max="6" width="10.28515625" style="1" customWidth="1"/>
    <col min="7" max="16384" width="11.42578125" style="1"/>
  </cols>
  <sheetData>
    <row r="1" spans="1:6" ht="18" customHeight="1" x14ac:dyDescent="0.25">
      <c r="A1" s="16" t="s">
        <v>20</v>
      </c>
      <c r="B1" s="2"/>
      <c r="C1" s="2"/>
      <c r="D1" s="2"/>
      <c r="E1" s="2"/>
      <c r="F1" s="2"/>
    </row>
    <row r="3" spans="1:6" ht="15" customHeight="1" x14ac:dyDescent="0.25">
      <c r="A3" s="3" t="s">
        <v>16</v>
      </c>
      <c r="B3" s="3"/>
      <c r="C3" s="3"/>
      <c r="D3" s="3"/>
      <c r="E3" s="3"/>
      <c r="F3" s="3"/>
    </row>
    <row r="4" spans="1:6" ht="15.75" customHeight="1" x14ac:dyDescent="0.25">
      <c r="A4" s="3" t="s">
        <v>21</v>
      </c>
      <c r="B4" s="3"/>
      <c r="C4" s="3"/>
      <c r="D4" s="3"/>
      <c r="E4" s="3"/>
      <c r="F4" s="3"/>
    </row>
    <row r="5" spans="1:6" ht="15.75" customHeight="1" x14ac:dyDescent="0.25">
      <c r="A5" s="3" t="s">
        <v>17</v>
      </c>
      <c r="B5" s="3"/>
      <c r="C5" s="3"/>
      <c r="D5" s="3"/>
      <c r="E5" s="3"/>
      <c r="F5" s="3"/>
    </row>
    <row r="7" spans="1:6" ht="15" customHeight="1" x14ac:dyDescent="0.25">
      <c r="A7" s="27"/>
      <c r="B7" s="23">
        <v>2020</v>
      </c>
      <c r="C7" s="25" t="s">
        <v>0</v>
      </c>
      <c r="D7" s="23">
        <v>2021</v>
      </c>
      <c r="E7" s="25" t="s">
        <v>0</v>
      </c>
      <c r="F7" s="17" t="s">
        <v>15</v>
      </c>
    </row>
    <row r="8" spans="1:6" ht="15.75" thickBot="1" x14ac:dyDescent="0.3">
      <c r="A8" s="27"/>
      <c r="B8" s="24"/>
      <c r="C8" s="26"/>
      <c r="D8" s="24"/>
      <c r="E8" s="26"/>
      <c r="F8" s="18" t="s">
        <v>19</v>
      </c>
    </row>
    <row r="9" spans="1:6" x14ac:dyDescent="0.25">
      <c r="A9" s="4" t="s">
        <v>3</v>
      </c>
      <c r="B9" s="5">
        <v>854.47930196000004</v>
      </c>
      <c r="C9" s="6">
        <f>(Tabla152[[#This Row],[Columna9]]*100)/B$22</f>
        <v>37.82579239510958</v>
      </c>
      <c r="D9" s="5">
        <v>908.20694959000002</v>
      </c>
      <c r="E9" s="6">
        <f>(Tabla152[[#This Row],[Columna15]]*100)/D$22</f>
        <v>34.61297651653247</v>
      </c>
      <c r="F9" s="19">
        <f>(Tabla152[[#This Row],[Columna15]]*100/Tabla152[[#This Row],[Columna9]])-100</f>
        <v>6.2877646663599478</v>
      </c>
    </row>
    <row r="10" spans="1:6" x14ac:dyDescent="0.25">
      <c r="A10" s="7" t="s">
        <v>10</v>
      </c>
      <c r="B10" s="8">
        <v>758.59571850999998</v>
      </c>
      <c r="C10" s="9">
        <f>(Tabla152[[#This Row],[Columna9]]*100)/B$22</f>
        <v>33.58125128877785</v>
      </c>
      <c r="D10" s="8">
        <v>835.17663654</v>
      </c>
      <c r="E10" s="9">
        <f>(Tabla152[[#This Row],[Columna15]]*100)/D$22</f>
        <v>31.829694014966272</v>
      </c>
      <c r="F10" s="20">
        <f>(Tabla152[[#This Row],[Columna15]]*100/Tabla152[[#This Row],[Columna9]])-100</f>
        <v>10.095089671797368</v>
      </c>
    </row>
    <row r="11" spans="1:6" x14ac:dyDescent="0.25">
      <c r="A11" s="4" t="s">
        <v>4</v>
      </c>
      <c r="B11" s="5">
        <v>10.37298446</v>
      </c>
      <c r="C11" s="6">
        <f>(Tabla152[[#This Row],[Columna9]]*100)/B$22</f>
        <v>0.45918766645564152</v>
      </c>
      <c r="D11" s="5">
        <v>9.0995833899999994</v>
      </c>
      <c r="E11" s="6">
        <f>(Tabla152[[#This Row],[Columna15]]*100)/D$22</f>
        <v>0.34679724299674847</v>
      </c>
      <c r="F11" s="19">
        <f>(Tabla152[[#This Row],[Columna15]]*100/Tabla152[[#This Row],[Columna9]])-100</f>
        <v>-12.276130123499684</v>
      </c>
    </row>
    <row r="12" spans="1:6" x14ac:dyDescent="0.25">
      <c r="A12" s="7" t="s">
        <v>5</v>
      </c>
      <c r="B12" s="8">
        <v>169.62951942999999</v>
      </c>
      <c r="C12" s="9">
        <f>(Tabla152[[#This Row],[Columna9]]*100)/B$22</f>
        <v>7.5091005379809088</v>
      </c>
      <c r="D12" s="8">
        <v>194.33964717999999</v>
      </c>
      <c r="E12" s="9">
        <f>(Tabla152[[#This Row],[Columna15]]*100)/D$22</f>
        <v>7.4065428007451697</v>
      </c>
      <c r="F12" s="20">
        <f>(Tabla152[[#This Row],[Columna15]]*100/Tabla152[[#This Row],[Columna9]])-100</f>
        <v>14.567115342325181</v>
      </c>
    </row>
    <row r="13" spans="1:6" x14ac:dyDescent="0.25">
      <c r="A13" s="4" t="s">
        <v>6</v>
      </c>
      <c r="B13" s="5">
        <v>0</v>
      </c>
      <c r="C13" s="6">
        <f>(Tabla152[[#This Row],[Columna9]]*100)/B$22</f>
        <v>0</v>
      </c>
      <c r="D13" s="5">
        <v>0</v>
      </c>
      <c r="E13" s="6">
        <f>(Tabla152[[#This Row],[Columna15]]*100)/D$22</f>
        <v>0</v>
      </c>
      <c r="F13" s="19">
        <v>0</v>
      </c>
    </row>
    <row r="14" spans="1:6" ht="17.25" customHeight="1" x14ac:dyDescent="0.25">
      <c r="A14" s="10" t="s">
        <v>11</v>
      </c>
      <c r="B14" s="11">
        <v>1793.0775243600001</v>
      </c>
      <c r="C14" s="12">
        <f>(Tabla152[[#This Row],[Columna9]]*100)/B$22</f>
        <v>79.375331888323984</v>
      </c>
      <c r="D14" s="11">
        <v>1946.8228167</v>
      </c>
      <c r="E14" s="12">
        <f>(Tabla152[[#This Row],[Columna15]]*100)/D$22</f>
        <v>74.196010575240663</v>
      </c>
      <c r="F14" s="21">
        <f>(Tabla152[[#This Row],[Columna15]]*100/Tabla152[[#This Row],[Columna9]])-100</f>
        <v>8.5743806528875979</v>
      </c>
    </row>
    <row r="15" spans="1:6" x14ac:dyDescent="0.25">
      <c r="A15" s="4" t="s">
        <v>7</v>
      </c>
      <c r="B15" s="5">
        <v>337.36412462999999</v>
      </c>
      <c r="C15" s="6">
        <f>(Tabla152[[#This Row],[Columna9]]*100)/B$22</f>
        <v>14.934317672225639</v>
      </c>
      <c r="D15" s="5">
        <v>452.84166705000001</v>
      </c>
      <c r="E15" s="6">
        <f>(Tabla152[[#This Row],[Columna15]]*100)/D$22</f>
        <v>17.258399084465289</v>
      </c>
      <c r="F15" s="19">
        <f>(Tabla152[[#This Row],[Columna15]]*100/Tabla152[[#This Row],[Columna9]])-100</f>
        <v>34.229348644183375</v>
      </c>
    </row>
    <row r="16" spans="1:6" x14ac:dyDescent="0.25">
      <c r="A16" s="7" t="s">
        <v>12</v>
      </c>
      <c r="B16" s="8">
        <v>25.812150620000001</v>
      </c>
      <c r="C16" s="9">
        <f>(Tabla152[[#This Row],[Columna9]]*100)/B$22</f>
        <v>1.1426433014630528</v>
      </c>
      <c r="D16" s="8">
        <v>26.46344809</v>
      </c>
      <c r="E16" s="9">
        <f>(Tabla152[[#This Row],[Columna15]]*100)/D$22</f>
        <v>1.0085572541579368</v>
      </c>
      <c r="F16" s="20">
        <f>(Tabla152[[#This Row],[Columna15]]*100/Tabla152[[#This Row],[Columna9]])-100</f>
        <v>2.5232204770080529</v>
      </c>
    </row>
    <row r="17" spans="1:6" x14ac:dyDescent="0.25">
      <c r="A17" s="10" t="s">
        <v>13</v>
      </c>
      <c r="B17" s="11">
        <v>363.17627525</v>
      </c>
      <c r="C17" s="12">
        <f>(Tabla152[[#This Row],[Columna9]]*100)/B$22</f>
        <v>16.076960973688692</v>
      </c>
      <c r="D17" s="11">
        <v>479.30511514</v>
      </c>
      <c r="E17" s="12">
        <f>(Tabla152[[#This Row],[Columna15]]*100)/D$22</f>
        <v>18.266956338623221</v>
      </c>
      <c r="F17" s="21">
        <f>(Tabla152[[#This Row],[Columna15]]*100/Tabla152[[#This Row],[Columna9]])-100</f>
        <v>31.975888240513569</v>
      </c>
    </row>
    <row r="18" spans="1:6" x14ac:dyDescent="0.25">
      <c r="A18" s="10" t="s">
        <v>8</v>
      </c>
      <c r="B18" s="11">
        <v>2156.25379961</v>
      </c>
      <c r="C18" s="12">
        <f>(Tabla152[[#This Row],[Columna9]]*100)/B$22</f>
        <v>95.452292862012669</v>
      </c>
      <c r="D18" s="11">
        <v>2426.1279318400002</v>
      </c>
      <c r="E18" s="12">
        <f>(Tabla152[[#This Row],[Columna15]]*100)/D$22</f>
        <v>92.46296691386388</v>
      </c>
      <c r="F18" s="21">
        <f>(Tabla152[[#This Row],[Columna15]]*100/Tabla152[[#This Row],[Columna9]])-100</f>
        <v>12.515879729872808</v>
      </c>
    </row>
    <row r="19" spans="1:6" x14ac:dyDescent="0.25">
      <c r="A19" s="4" t="s">
        <v>1</v>
      </c>
      <c r="B19" s="5">
        <v>1.59274</v>
      </c>
      <c r="C19" s="6">
        <f>(Tabla152[[#This Row],[Columna9]]*100)/B$22</f>
        <v>7.0506860073957775E-2</v>
      </c>
      <c r="D19" s="5">
        <v>7.4684567800000004</v>
      </c>
      <c r="E19" s="6">
        <f>(Tabla152[[#This Row],[Columna15]]*100)/D$22</f>
        <v>0.28463283534394579</v>
      </c>
      <c r="F19" s="19">
        <f>(Tabla152[[#This Row],[Columna15]]*100/Tabla152[[#This Row],[Columna9]])-100</f>
        <v>368.90621068096488</v>
      </c>
    </row>
    <row r="20" spans="1:6" ht="17.25" customHeight="1" x14ac:dyDescent="0.25">
      <c r="A20" s="7" t="s">
        <v>2</v>
      </c>
      <c r="B20" s="8">
        <v>101.13932124</v>
      </c>
      <c r="C20" s="9">
        <f>(Tabla152[[#This Row],[Columna9]]*100)/B$22</f>
        <v>4.4772002779133739</v>
      </c>
      <c r="D20" s="8">
        <v>190.29511391</v>
      </c>
      <c r="E20" s="9">
        <f>(Tabla152[[#This Row],[Columna15]]*100)/D$22</f>
        <v>7.2524002507921637</v>
      </c>
      <c r="F20" s="20">
        <f>(Tabla152[[#This Row],[Columna15]]*100/Tabla152[[#This Row],[Columna9]])-100</f>
        <v>88.151464313702974</v>
      </c>
    </row>
    <row r="21" spans="1:6" ht="18" customHeight="1" x14ac:dyDescent="0.25">
      <c r="A21" s="10" t="s">
        <v>14</v>
      </c>
      <c r="B21" s="11">
        <v>102.73206123999999</v>
      </c>
      <c r="C21" s="12">
        <f>(Tabla152[[#This Row],[Columna9]]*100)/B$22</f>
        <v>4.54770713798733</v>
      </c>
      <c r="D21" s="11">
        <v>197.76357068999999</v>
      </c>
      <c r="E21" s="12">
        <f>(Tabla152[[#This Row],[Columna15]]*100)/D$22</f>
        <v>7.5370330861361081</v>
      </c>
      <c r="F21" s="21">
        <f>(Tabla152[[#This Row],[Columna15]]*100/Tabla152[[#This Row],[Columna9]])-100</f>
        <v>92.504237044353488</v>
      </c>
    </row>
    <row r="22" spans="1:6" ht="17.25" customHeight="1" x14ac:dyDescent="0.25">
      <c r="A22" s="13" t="s">
        <v>9</v>
      </c>
      <c r="B22" s="14">
        <v>2258.9858608499999</v>
      </c>
      <c r="C22" s="15">
        <f>(Tabla152[[#This Row],[Columna9]]*100)/B$22</f>
        <v>100</v>
      </c>
      <c r="D22" s="14">
        <v>2623.8915025300003</v>
      </c>
      <c r="E22" s="15">
        <f>(Tabla152[[#This Row],[Columna15]]*100)/D$22</f>
        <v>100</v>
      </c>
      <c r="F22" s="22">
        <f>(Tabla152[[#This Row],[Columna15]]*100/Tabla152[[#This Row],[Columna9]])-100</f>
        <v>16.153515965022265</v>
      </c>
    </row>
    <row r="23" spans="1:6" ht="22.5" customHeight="1" x14ac:dyDescent="0.25">
      <c r="A23" s="1" t="s">
        <v>18</v>
      </c>
    </row>
  </sheetData>
  <mergeCells count="5">
    <mergeCell ref="B7:B8"/>
    <mergeCell ref="C7:C8"/>
    <mergeCell ref="D7:D8"/>
    <mergeCell ref="E7:E8"/>
    <mergeCell ref="A7:A8"/>
  </mergeCells>
  <pageMargins left="0.27559055118110237" right="0.23622047244094491" top="0.74803149606299213" bottom="0.74803149606299213" header="0.31496062992125984" footer="0.31496062992125984"/>
  <pageSetup paperSize="9" scale="8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1.8.2-12</vt:lpstr>
      <vt:lpstr>'1.8.2-12'!Área_de_impresión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2015-08-10T11:05:26Z</cp:lastPrinted>
  <dcterms:created xsi:type="dcterms:W3CDTF">2014-08-13T12:30:34Z</dcterms:created>
  <dcterms:modified xsi:type="dcterms:W3CDTF">2023-02-06T11:33:49Z</dcterms:modified>
</cp:coreProperties>
</file>