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FD6079B6-B349-4954-BDBB-7D353AAF963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3" sheetId="17" r:id="rId1"/>
  </sheets>
  <definedNames>
    <definedName name="_xlnm.Print_Area" localSheetId="0">'1.3.1-23'!$A$1:$M$18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7" l="1"/>
  <c r="J10" i="17"/>
  <c r="J11" i="17"/>
  <c r="J12" i="17"/>
  <c r="J13" i="17"/>
  <c r="J14" i="17"/>
  <c r="J15" i="17"/>
  <c r="J16" i="17"/>
  <c r="J17" i="17"/>
  <c r="J8" i="17"/>
  <c r="G9" i="17"/>
  <c r="G10" i="17"/>
  <c r="G11" i="17"/>
  <c r="G12" i="17"/>
  <c r="G13" i="17"/>
  <c r="G14" i="17"/>
  <c r="G15" i="17"/>
  <c r="G16" i="17"/>
  <c r="G17" i="17"/>
  <c r="G8" i="17"/>
  <c r="D8" i="17"/>
  <c r="D9" i="17"/>
  <c r="D10" i="17"/>
  <c r="D11" i="17"/>
  <c r="D12" i="17"/>
  <c r="D13" i="17"/>
  <c r="D14" i="17"/>
  <c r="D15" i="17"/>
  <c r="D16" i="17"/>
  <c r="D17" i="17"/>
  <c r="L9" i="17"/>
  <c r="L10" i="17"/>
  <c r="M10" i="17" s="1"/>
  <c r="L11" i="17"/>
  <c r="L12" i="17"/>
  <c r="L13" i="17"/>
  <c r="L14" i="17"/>
  <c r="M14" i="17" s="1"/>
  <c r="L15" i="17"/>
  <c r="L16" i="17"/>
  <c r="L17" i="17"/>
  <c r="L8" i="17"/>
  <c r="M8" i="17" s="1"/>
  <c r="K9" i="17"/>
  <c r="K10" i="17"/>
  <c r="K11" i="17"/>
  <c r="K12" i="17"/>
  <c r="K13" i="17"/>
  <c r="K14" i="17"/>
  <c r="K15" i="17"/>
  <c r="K16" i="17"/>
  <c r="K17" i="17"/>
  <c r="K8" i="17"/>
  <c r="M17" i="17" l="1"/>
  <c r="M13" i="17"/>
  <c r="M9" i="17"/>
  <c r="M16" i="17"/>
  <c r="M12" i="17"/>
  <c r="M15" i="17"/>
  <c r="M11" i="17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<sst xmlns="http://schemas.openxmlformats.org/spreadsheetml/2006/main" count="23" uniqueCount="19">
  <si>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</si>
  <si>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</si>
  <si>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</si>
  <si>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</si>
  <si>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</si>
  <si>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</si>
  <si>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</si>
  <si>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</si>
  <si>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</si>
  <si>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</si>
  <si>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</si>
  <si>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Fuente:   Consejería de Agricultura, Ganadería y Desarrollo Rural de la Junta de Castilla y León.</t>
  </si>
  <si>
    <t>Sector vacuno</t>
  </si>
  <si>
    <t>Sector leche</t>
  </si>
  <si>
    <t>Sector ovino-caprino</t>
  </si>
  <si>
    <r>
      <t xml:space="preserve">Nota: 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Los datos se refieren al año civil correspondiente.</t>
    </r>
  </si>
  <si>
    <t>Cuadro 1.3.1-23</t>
  </si>
  <si>
    <t>CES. Informe de Situación Económica y Social de Castilla y León en 2023</t>
  </si>
  <si>
    <r>
      <t xml:space="preserve">Principales ayudas a la ganadería financiadas por el FEAGA, 2022-2023 </t>
    </r>
    <r>
      <rPr>
        <b/>
        <vertAlign val="superscript"/>
        <sz val="11"/>
        <color rgb="FF00000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</si>
</sst>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2" fillId="3" borderId="0" xfId="2"/>
    <xf numFmtId="0" fontId="1" fillId="0" borderId="0" xfId="0" applyFont="1"/>
    <xf numFmtId="0" fontId="4" fillId="2" borderId="0" xfId="1" applyFont="1"/>
    <xf numFmtId="0" fontId="1" fillId="0" borderId="1" xfId="0" applyFont="1" applyBorder="1" applyAlignment="1">
      <alignment horizontal="left" indent="1"/>
    </xf>
    <xf numFmtId="0" fontId="1" fillId="5" borderId="0" xfId="0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3" fillId="3" borderId="0" xfId="2" applyFont="1"/>
    <xf numFmtId="0" fontId="4" fillId="2" borderId="0" xfId="1" applyFont="1" applyAlignment="1">
      <alignment horizontal="center" vertical="center"/>
    </xf>
    <xf numFmtId="0" fontId="4" fillId="7" borderId="2" xfId="3" applyFont="1" applyFill="1" applyBorder="1" applyAlignment="1">
      <alignment horizontal="left" indent="1"/>
    </xf>
    <xf numFmtId="4" fontId="1" fillId="0" borderId="1" xfId="0" applyNumberFormat="1" applyFont="1" applyBorder="1" applyAlignment="1">
      <alignment horizontal="right" vertical="center" indent="2"/>
    </xf>
    <xf numFmtId="4" fontId="1" fillId="5" borderId="0" xfId="0" applyNumberFormat="1" applyFont="1" applyFill="1" applyAlignment="1">
      <alignment horizontal="right" vertical="center" indent="2"/>
    </xf>
    <xf numFmtId="4" fontId="1" fillId="0" borderId="0" xfId="0" applyNumberFormat="1" applyFont="1" applyAlignment="1">
      <alignment horizontal="right" vertical="center" indent="2"/>
    </xf>
    <xf numFmtId="4" fontId="4" fillId="7" borderId="2" xfId="3" applyNumberFormat="1" applyFont="1" applyFill="1" applyBorder="1" applyAlignment="1">
      <alignment horizontal="right" vertical="center" indent="2"/>
    </xf>
    <xf numFmtId="4" fontId="1" fillId="0" borderId="1" xfId="0" applyNumberFormat="1" applyFont="1" applyBorder="1" applyAlignment="1">
      <alignment horizontal="right" vertical="center"/>
    </xf>
    <xf numFmtId="4" fontId="1" fillId="5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7" borderId="2" xfId="3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Normal="100" workbookViewId="0">
      <selection activeCell="P18" sqref="P18"/>
    </sheetView>
  </sheetViews>
  <sheetFormatPr baseColWidth="10" defaultRowHeight="15" x14ac:dyDescent="0.25"/>
  <cols>
    <col min="1" max="1" width="14.140625" customWidth="1"/>
    <col min="2" max="3" width="15.85546875" customWidth="1"/>
    <col min="4" max="4" width="10.140625" customWidth="1"/>
    <col min="5" max="6" width="15.85546875" customWidth="1"/>
    <col min="7" max="7" width="10.140625" customWidth="1"/>
    <col min="8" max="9" width="15.85546875" customWidth="1"/>
    <col min="10" max="10" width="10.140625" customWidth="1"/>
    <col min="11" max="12" width="15.85546875" customWidth="1"/>
    <col min="13" max="13" width="10.140625" customWidth="1"/>
  </cols>
  <sheetData>
    <row r="1" spans="1:14" x14ac:dyDescent="0.25">
      <c r="A1" s="7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ht="17.25" x14ac:dyDescent="0.25">
      <c r="A4" s="18" t="s">
        <v>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6.25" customHeight="1" x14ac:dyDescent="0.25">
      <c r="A6" s="2"/>
      <c r="B6" s="20" t="s">
        <v>12</v>
      </c>
      <c r="C6" s="20"/>
      <c r="D6" s="20" t="s">
        <v>10</v>
      </c>
      <c r="E6" s="20" t="s">
        <v>13</v>
      </c>
      <c r="F6" s="20"/>
      <c r="G6" s="20" t="s">
        <v>10</v>
      </c>
      <c r="H6" s="20" t="s">
        <v>14</v>
      </c>
      <c r="I6" s="20"/>
      <c r="J6" s="20" t="s">
        <v>10</v>
      </c>
      <c r="K6" s="21" t="s">
        <v>0</v>
      </c>
      <c r="L6" s="21"/>
      <c r="M6" s="20" t="s">
        <v>10</v>
      </c>
      <c r="N6" s="2"/>
    </row>
    <row r="7" spans="1:14" x14ac:dyDescent="0.25">
      <c r="A7" s="2"/>
      <c r="B7" s="8">
        <v>2022</v>
      </c>
      <c r="C7" s="8">
        <v>2023</v>
      </c>
      <c r="D7" s="20"/>
      <c r="E7" s="8">
        <v>2022</v>
      </c>
      <c r="F7" s="8">
        <v>2023</v>
      </c>
      <c r="G7" s="20"/>
      <c r="H7" s="8">
        <v>2022</v>
      </c>
      <c r="I7" s="8">
        <v>2023</v>
      </c>
      <c r="J7" s="20"/>
      <c r="K7" s="8">
        <v>2022</v>
      </c>
      <c r="L7" s="8">
        <v>2023</v>
      </c>
      <c r="M7" s="20"/>
      <c r="N7" s="2"/>
    </row>
    <row r="8" spans="1:14" x14ac:dyDescent="0.25">
      <c r="A8" s="4" t="s">
        <v>1</v>
      </c>
      <c r="B8" s="14">
        <v>10880062.83</v>
      </c>
      <c r="C8" s="14">
        <v>12490812.24</v>
      </c>
      <c r="D8" s="10">
        <f>(C8*100/B8)-100</f>
        <v>14.80459658338205</v>
      </c>
      <c r="E8" s="14">
        <v>1411963.66</v>
      </c>
      <c r="F8" s="14">
        <v>165704.43</v>
      </c>
      <c r="G8" s="10">
        <f>(F8*100/E8)-100</f>
        <v>-88.264256744398082</v>
      </c>
      <c r="H8" s="14">
        <v>1817383.24</v>
      </c>
      <c r="I8" s="14">
        <v>2504211.17</v>
      </c>
      <c r="J8" s="10">
        <f>(I8*100/H8)-100</f>
        <v>37.79213513601016</v>
      </c>
      <c r="K8" s="14">
        <f>SUM(B8,E8,H8)</f>
        <v>14109409.73</v>
      </c>
      <c r="L8" s="14">
        <f>SUM(C8,F8,I8)</f>
        <v>15160727.84</v>
      </c>
      <c r="M8" s="10">
        <f>(L8*100/K8)-100</f>
        <v>7.4511842105247297</v>
      </c>
      <c r="N8" s="2"/>
    </row>
    <row r="9" spans="1:14" x14ac:dyDescent="0.25">
      <c r="A9" s="5" t="s">
        <v>2</v>
      </c>
      <c r="B9" s="15">
        <v>3582968.65</v>
      </c>
      <c r="C9" s="15">
        <v>3949487.92</v>
      </c>
      <c r="D9" s="11">
        <f t="shared" ref="D9:D17" si="0">(C9*100/B9)-100</f>
        <v>10.229485820368538</v>
      </c>
      <c r="E9" s="15">
        <v>504215.74</v>
      </c>
      <c r="F9" s="15">
        <v>61086.74</v>
      </c>
      <c r="G9" s="11">
        <f t="shared" ref="G9:G17" si="1">(F9*100/E9)-100</f>
        <v>-87.88480105757904</v>
      </c>
      <c r="H9" s="15">
        <v>1721313.52</v>
      </c>
      <c r="I9" s="15">
        <v>1999572.61</v>
      </c>
      <c r="J9" s="11">
        <f t="shared" ref="J9:J17" si="2">(I9*100/H9)-100</f>
        <v>16.165508884168872</v>
      </c>
      <c r="K9" s="15">
        <f t="shared" ref="K9:K17" si="3">SUM(B9,E9,H9)</f>
        <v>5808497.9100000001</v>
      </c>
      <c r="L9" s="15">
        <f t="shared" ref="L9:L17" si="4">SUM(C9,F9,I9)</f>
        <v>6010147.2700000005</v>
      </c>
      <c r="M9" s="11">
        <f t="shared" ref="M9:M17" si="5">(L9*100/K9)-100</f>
        <v>3.4716266257552917</v>
      </c>
      <c r="N9" s="2"/>
    </row>
    <row r="10" spans="1:14" x14ac:dyDescent="0.25">
      <c r="A10" s="6" t="s">
        <v>3</v>
      </c>
      <c r="B10" s="16">
        <v>4556994.6399999997</v>
      </c>
      <c r="C10" s="16">
        <v>7806572.4000000004</v>
      </c>
      <c r="D10" s="12">
        <f t="shared" si="0"/>
        <v>71.309668251003274</v>
      </c>
      <c r="E10" s="16">
        <v>2485977.7999999998</v>
      </c>
      <c r="F10" s="16">
        <v>281168.53999999998</v>
      </c>
      <c r="G10" s="12">
        <f t="shared" si="1"/>
        <v>-88.689820963002973</v>
      </c>
      <c r="H10" s="16">
        <v>4172568.37</v>
      </c>
      <c r="I10" s="16">
        <v>5162028.21</v>
      </c>
      <c r="J10" s="12">
        <f t="shared" si="2"/>
        <v>23.713448223258226</v>
      </c>
      <c r="K10" s="16">
        <f t="shared" si="3"/>
        <v>11215540.809999999</v>
      </c>
      <c r="L10" s="16">
        <f t="shared" si="4"/>
        <v>13249769.15</v>
      </c>
      <c r="M10" s="12">
        <f t="shared" si="5"/>
        <v>18.137585823647868</v>
      </c>
      <c r="N10" s="2"/>
    </row>
    <row r="11" spans="1:14" x14ac:dyDescent="0.25">
      <c r="A11" s="5" t="s">
        <v>4</v>
      </c>
      <c r="B11" s="15">
        <v>1384042.33</v>
      </c>
      <c r="C11" s="15">
        <v>3557188.02</v>
      </c>
      <c r="D11" s="11">
        <f t="shared" si="0"/>
        <v>157.01439492822448</v>
      </c>
      <c r="E11" s="15">
        <v>1807479.64</v>
      </c>
      <c r="F11" s="15">
        <v>206361.97</v>
      </c>
      <c r="G11" s="11">
        <f t="shared" si="1"/>
        <v>-88.582888269767736</v>
      </c>
      <c r="H11" s="15">
        <v>2136703.98</v>
      </c>
      <c r="I11" s="15">
        <v>2649908.98</v>
      </c>
      <c r="J11" s="11">
        <f t="shared" si="2"/>
        <v>24.018535314377047</v>
      </c>
      <c r="K11" s="15">
        <f t="shared" si="3"/>
        <v>5328225.9499999993</v>
      </c>
      <c r="L11" s="15">
        <f t="shared" si="4"/>
        <v>6413458.9700000007</v>
      </c>
      <c r="M11" s="11">
        <f t="shared" si="5"/>
        <v>20.36762386174712</v>
      </c>
      <c r="N11" s="2"/>
    </row>
    <row r="12" spans="1:14" x14ac:dyDescent="0.25">
      <c r="A12" s="6" t="s">
        <v>5</v>
      </c>
      <c r="B12" s="16">
        <v>30168634.530000001</v>
      </c>
      <c r="C12" s="16">
        <v>30325247.280000001</v>
      </c>
      <c r="D12" s="12">
        <f t="shared" si="0"/>
        <v>0.51912442322924335</v>
      </c>
      <c r="E12" s="16">
        <v>503842.17</v>
      </c>
      <c r="F12" s="16">
        <v>56130.06</v>
      </c>
      <c r="G12" s="12">
        <f t="shared" si="1"/>
        <v>-88.859594662352293</v>
      </c>
      <c r="H12" s="16">
        <v>3234409.89</v>
      </c>
      <c r="I12" s="16">
        <v>3640881</v>
      </c>
      <c r="J12" s="12">
        <f t="shared" si="2"/>
        <v>12.567087160372239</v>
      </c>
      <c r="K12" s="16">
        <f t="shared" si="3"/>
        <v>33906886.590000004</v>
      </c>
      <c r="L12" s="16">
        <f t="shared" si="4"/>
        <v>34022258.340000004</v>
      </c>
      <c r="M12" s="12">
        <f t="shared" si="5"/>
        <v>0.3402605240494978</v>
      </c>
      <c r="N12" s="2"/>
    </row>
    <row r="13" spans="1:14" x14ac:dyDescent="0.25">
      <c r="A13" s="5" t="s">
        <v>6</v>
      </c>
      <c r="B13" s="15">
        <v>4367941.18</v>
      </c>
      <c r="C13" s="15">
        <v>5225804.45</v>
      </c>
      <c r="D13" s="11">
        <f t="shared" si="0"/>
        <v>19.639991351715054</v>
      </c>
      <c r="E13" s="15">
        <v>750467.06</v>
      </c>
      <c r="F13" s="15">
        <v>88302.91</v>
      </c>
      <c r="G13" s="11">
        <f t="shared" si="1"/>
        <v>-88.23360614921593</v>
      </c>
      <c r="H13" s="15">
        <v>2182188.09</v>
      </c>
      <c r="I13" s="15">
        <v>2593550.8199999998</v>
      </c>
      <c r="J13" s="11">
        <f t="shared" si="2"/>
        <v>18.850929114914194</v>
      </c>
      <c r="K13" s="15">
        <f t="shared" si="3"/>
        <v>7300596.3300000001</v>
      </c>
      <c r="L13" s="15">
        <f t="shared" si="4"/>
        <v>7907658.1799999997</v>
      </c>
      <c r="M13" s="11">
        <f t="shared" si="5"/>
        <v>8.3152364897293296</v>
      </c>
      <c r="N13" s="2"/>
    </row>
    <row r="14" spans="1:14" x14ac:dyDescent="0.25">
      <c r="A14" s="6" t="s">
        <v>7</v>
      </c>
      <c r="B14" s="16">
        <v>1208084.03</v>
      </c>
      <c r="C14" s="16">
        <v>1206690.3</v>
      </c>
      <c r="D14" s="12">
        <f t="shared" si="0"/>
        <v>-0.11536697492806525</v>
      </c>
      <c r="E14" s="16">
        <v>10697.7</v>
      </c>
      <c r="F14" s="16">
        <v>1376.36</v>
      </c>
      <c r="G14" s="12">
        <f t="shared" si="1"/>
        <v>-87.134056853342315</v>
      </c>
      <c r="H14" s="16">
        <v>1951878.68</v>
      </c>
      <c r="I14" s="16">
        <v>2345891.12</v>
      </c>
      <c r="J14" s="12">
        <f t="shared" si="2"/>
        <v>20.186318137354732</v>
      </c>
      <c r="K14" s="16">
        <f t="shared" si="3"/>
        <v>3170660.41</v>
      </c>
      <c r="L14" s="16">
        <f t="shared" si="4"/>
        <v>3553957.7800000003</v>
      </c>
      <c r="M14" s="12">
        <f t="shared" si="5"/>
        <v>12.088881193050881</v>
      </c>
      <c r="N14" s="2"/>
    </row>
    <row r="15" spans="1:14" x14ac:dyDescent="0.25">
      <c r="A15" s="5" t="s">
        <v>8</v>
      </c>
      <c r="B15" s="15">
        <v>1309243.47</v>
      </c>
      <c r="C15" s="15">
        <v>2096921.42</v>
      </c>
      <c r="D15" s="11">
        <f t="shared" si="0"/>
        <v>60.162832051398368</v>
      </c>
      <c r="E15" s="15">
        <v>605480.89</v>
      </c>
      <c r="F15" s="15">
        <v>68282.69</v>
      </c>
      <c r="G15" s="11">
        <f t="shared" si="1"/>
        <v>-88.722568931944323</v>
      </c>
      <c r="H15" s="15">
        <v>3188200.39</v>
      </c>
      <c r="I15" s="15">
        <v>4188592.49</v>
      </c>
      <c r="J15" s="11">
        <f t="shared" si="2"/>
        <v>31.377955511761286</v>
      </c>
      <c r="K15" s="15">
        <f t="shared" si="3"/>
        <v>5102924.75</v>
      </c>
      <c r="L15" s="15">
        <f t="shared" si="4"/>
        <v>6353796.5999999996</v>
      </c>
      <c r="M15" s="11">
        <f t="shared" si="5"/>
        <v>24.512841385717081</v>
      </c>
      <c r="N15" s="2"/>
    </row>
    <row r="16" spans="1:14" x14ac:dyDescent="0.25">
      <c r="A16" s="6" t="s">
        <v>9</v>
      </c>
      <c r="B16" s="16">
        <v>4581233.9000000004</v>
      </c>
      <c r="C16" s="16">
        <v>6252932.8799999999</v>
      </c>
      <c r="D16" s="12">
        <f t="shared" si="0"/>
        <v>36.490146901252956</v>
      </c>
      <c r="E16" s="16">
        <v>1185831.6100000001</v>
      </c>
      <c r="F16" s="16">
        <v>132500.66</v>
      </c>
      <c r="G16" s="12">
        <f t="shared" si="1"/>
        <v>-88.826351154528595</v>
      </c>
      <c r="H16" s="16">
        <v>6380591.04</v>
      </c>
      <c r="I16" s="16">
        <v>7701049.5300000003</v>
      </c>
      <c r="J16" s="12">
        <f t="shared" si="2"/>
        <v>20.694924368636549</v>
      </c>
      <c r="K16" s="16">
        <f t="shared" si="3"/>
        <v>12147656.550000001</v>
      </c>
      <c r="L16" s="16">
        <f t="shared" si="4"/>
        <v>14086483.07</v>
      </c>
      <c r="M16" s="12">
        <f t="shared" si="5"/>
        <v>15.960498323439992</v>
      </c>
      <c r="N16" s="2"/>
    </row>
    <row r="17" spans="1:14" ht="20.25" customHeight="1" x14ac:dyDescent="0.25">
      <c r="A17" s="9" t="s">
        <v>0</v>
      </c>
      <c r="B17" s="17">
        <v>62039205.560000002</v>
      </c>
      <c r="C17" s="17">
        <v>72911656.909999996</v>
      </c>
      <c r="D17" s="13">
        <f t="shared" si="0"/>
        <v>17.525129878532894</v>
      </c>
      <c r="E17" s="17">
        <v>9265956.2699999996</v>
      </c>
      <c r="F17" s="17">
        <v>1060914.3599999999</v>
      </c>
      <c r="G17" s="13">
        <f t="shared" si="1"/>
        <v>-88.550406141728971</v>
      </c>
      <c r="H17" s="17">
        <v>26785237.199999999</v>
      </c>
      <c r="I17" s="17">
        <v>32785685.93</v>
      </c>
      <c r="J17" s="13">
        <f t="shared" si="2"/>
        <v>22.402074266491852</v>
      </c>
      <c r="K17" s="17">
        <f t="shared" si="3"/>
        <v>98090399.030000001</v>
      </c>
      <c r="L17" s="17">
        <f t="shared" si="4"/>
        <v>106758257.19999999</v>
      </c>
      <c r="M17" s="13">
        <f t="shared" si="5"/>
        <v>8.8366020076531697</v>
      </c>
      <c r="N17" s="2"/>
    </row>
    <row r="18" spans="1:14" ht="18" customHeight="1" x14ac:dyDescent="0.25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"/>
    </row>
    <row r="19" spans="1:14" x14ac:dyDescent="0.25">
      <c r="A19" s="2" t="s">
        <v>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10">
    <mergeCell ref="A4:M4"/>
    <mergeCell ref="A18:M18"/>
    <mergeCell ref="J6:J7"/>
    <mergeCell ref="M6:M7"/>
    <mergeCell ref="D6:D7"/>
    <mergeCell ref="G6:G7"/>
    <mergeCell ref="B6:C6"/>
    <mergeCell ref="E6:F6"/>
    <mergeCell ref="H6:I6"/>
    <mergeCell ref="K6:L6"/>
  </mergeCells>
  <pageMargins left="0.24" right="0.16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1.3.1-23</vt:lpstr>
      <vt:lpstr>'1.3.1-23'!Área_de_impresión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2021-02-12T08:24:48Z</cp:lastPrinted>
  <dcterms:created xsi:type="dcterms:W3CDTF">2014-06-27T11:56:58Z</dcterms:created>
  <dcterms:modified xsi:type="dcterms:W3CDTF">2024-02-20T13:02:39Z</dcterms:modified>
</cp:coreProperties>
</file>