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2\1.8.2.1 Diputaciones\"/>
    </mc:Choice>
  </mc:AlternateContent>
  <xr:revisionPtr revIDLastSave="0" documentId="13_ncr:1_{039792B9-FEB6-4353-80C6-E7F136AE5D3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2" sheetId="10" r:id="rId1"/>
    <sheet name="Población" sheetId="11" r:id="rId2"/>
    <sheet name="Ppto x hab" sheetId="12" r:id="rId3"/>
  </sheets>
  <definedNames>
    <definedName name="_xlnm.Print_Area" localSheetId="0">'1.8.2-2'!$A$1:$B$18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2" l="1"/>
  <c r="I7" i="12"/>
  <c r="I8" i="12"/>
  <c r="I9" i="12"/>
  <c r="I10" i="12"/>
  <c r="I11" i="12"/>
  <c r="I12" i="12"/>
  <c r="I13" i="12"/>
  <c r="I5" i="12"/>
  <c r="D39" i="12"/>
  <c r="D40" i="12"/>
  <c r="D41" i="12"/>
  <c r="D42" i="12"/>
  <c r="D43" i="12"/>
  <c r="D44" i="12"/>
  <c r="D45" i="12"/>
  <c r="D46" i="12"/>
  <c r="D47" i="12"/>
  <c r="D38" i="12"/>
  <c r="C47" i="12"/>
  <c r="D5" i="12"/>
  <c r="D6" i="12"/>
  <c r="D7" i="12"/>
  <c r="D8" i="12"/>
  <c r="D9" i="12"/>
  <c r="D10" i="12"/>
  <c r="D11" i="12"/>
  <c r="D12" i="12"/>
  <c r="D13" i="12"/>
  <c r="D14" i="12"/>
  <c r="C14" i="12"/>
  <c r="C18" i="10"/>
  <c r="D17" i="10"/>
  <c r="D16" i="10"/>
  <c r="D15" i="10"/>
  <c r="D14" i="10"/>
  <c r="D13" i="10"/>
  <c r="D12" i="10"/>
  <c r="D11" i="10"/>
  <c r="D10" i="10"/>
  <c r="D9" i="10"/>
  <c r="D18" i="10"/>
</calcChain>
</file>

<file path=xl/sharedStrings.xml><?xml version="1.0" encoding="utf-8"?>
<sst xmlns="http://schemas.openxmlformats.org/spreadsheetml/2006/main" count="120" uniqueCount="40">
  <si>
    <t xml:space="preserve">Ávila  </t>
  </si>
  <si>
    <t xml:space="preserve">Burgos  </t>
  </si>
  <si>
    <t xml:space="preserve">León  </t>
  </si>
  <si>
    <t xml:space="preserve">Palencia  </t>
  </si>
  <si>
    <t xml:space="preserve">Salamanca  </t>
  </si>
  <si>
    <t xml:space="preserve">Segovia  </t>
  </si>
  <si>
    <t xml:space="preserve">Soria  </t>
  </si>
  <si>
    <t xml:space="preserve">Valladolid  </t>
  </si>
  <si>
    <t xml:space="preserve">Zamora  </t>
  </si>
  <si>
    <t xml:space="preserve"> Total Diputaciones  </t>
  </si>
  <si>
    <t>Cuadro 1.8.2-2</t>
  </si>
  <si>
    <t xml:space="preserve">Presupuestos Consolidados de las Diputaciones </t>
  </si>
  <si>
    <t xml:space="preserve"> Gastos (millones de euros)</t>
  </si>
  <si>
    <t xml:space="preserve"> </t>
  </si>
  <si>
    <t>Fuente:  Ministerio de Hacienda y Función Pública.</t>
  </si>
  <si>
    <t>CES. Informe de Situación Económica y Social de Castilla y León en 2023</t>
  </si>
  <si>
    <t>Provinciales de Castilla y León, 2022-2023</t>
  </si>
  <si>
    <t>% var. 22-23</t>
  </si>
  <si>
    <t>Resultados definitivos</t>
  </si>
  <si>
    <t>Resultados por Provincias</t>
  </si>
  <si>
    <t/>
  </si>
  <si>
    <t>Población residente por fecha, sexo y edad (desde 1971)</t>
  </si>
  <si>
    <t>Unidades: Personas</t>
  </si>
  <si>
    <t>1 de enero de 2023</t>
  </si>
  <si>
    <t>Todas las edades</t>
  </si>
  <si>
    <t xml:space="preserve">    05 Ávila</t>
  </si>
  <si>
    <t xml:space="preserve">        Total</t>
  </si>
  <si>
    <t xml:space="preserve">    09 Burgos</t>
  </si>
  <si>
    <t xml:space="preserve">    24 León</t>
  </si>
  <si>
    <t xml:space="preserve">    34 Palencia</t>
  </si>
  <si>
    <t xml:space="preserve">    37 Salamanca</t>
  </si>
  <si>
    <t xml:space="preserve">    40 Segovia</t>
  </si>
  <si>
    <t xml:space="preserve">    42 Soria</t>
  </si>
  <si>
    <t xml:space="preserve">    47 Valladolid</t>
  </si>
  <si>
    <t xml:space="preserve">    49 Zamora</t>
  </si>
  <si>
    <t>habitantes</t>
  </si>
  <si>
    <t>1 de enero de 2022</t>
  </si>
  <si>
    <t>ppto/hab 2023</t>
  </si>
  <si>
    <t>ppto/hab 2022</t>
  </si>
  <si>
    <t>var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</si>
</sst>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70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indexed="8"/>
      <name val="Arial"/>
    </font>
    <font>
      <b/>
      <sz val="10"/>
      <color indexed="8"/>
      <name val="Arial"/>
    </font>
    <font>
      <sz val="10"/>
      <color indexed="9"/>
      <name val="Arial"/>
    </font>
    <font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7" fillId="0" borderId="0"/>
    <xf numFmtId="0" fontId="8" fillId="0" borderId="0"/>
  </cellStyleXfs>
  <cellXfs count="31">
    <xf numFmtId="0" fontId="0" fillId="0" borderId="0" xfId="0"/>
    <xf numFmtId="0" fontId="4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2"/>
    </xf>
    <xf numFmtId="0" fontId="1" fillId="0" borderId="0" xfId="0" applyFont="1"/>
    <xf numFmtId="0" fontId="5" fillId="2" borderId="0" xfId="1" applyFont="1" applyAlignment="1">
      <alignment vertical="center"/>
    </xf>
    <xf numFmtId="0" fontId="5" fillId="2" borderId="0" xfId="1" applyFont="1" applyAlignment="1">
      <alignment horizontal="center" vertical="center"/>
    </xf>
    <xf numFmtId="4" fontId="1" fillId="0" borderId="0" xfId="0" applyNumberFormat="1" applyFont="1"/>
    <xf numFmtId="4" fontId="6" fillId="3" borderId="0" xfId="2" applyNumberFormat="1" applyFont="1" applyAlignment="1">
      <alignment horizontal="right" vertical="center" indent="1"/>
    </xf>
    <xf numFmtId="4" fontId="1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horizontal="right" vertical="center" indent="2"/>
    </xf>
    <xf numFmtId="0" fontId="1" fillId="0" borderId="0" xfId="0" applyFont="1" applyAlignment="1">
      <alignment vertical="center"/>
    </xf>
    <xf numFmtId="3" fontId="0" fillId="0" borderId="0" xfId="0" applyNumberFormat="1"/>
    <xf numFmtId="0" fontId="9" fillId="0" borderId="2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0" fontId="0" fillId="0" borderId="2" xfId="0" applyFill="1" applyBorder="1"/>
    <xf numFmtId="0" fontId="10" fillId="0" borderId="2" xfId="0" applyFont="1" applyFill="1" applyBorder="1" applyAlignment="1">
      <alignment horizontal="left"/>
    </xf>
    <xf numFmtId="0" fontId="0" fillId="0" borderId="0" xfId="0" applyFill="1"/>
    <xf numFmtId="0" fontId="10" fillId="0" borderId="2" xfId="0" applyFont="1" applyFill="1" applyBorder="1" applyAlignment="1">
      <alignment horizontal="left"/>
    </xf>
    <xf numFmtId="3" fontId="12" fillId="0" borderId="2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indent="1"/>
    </xf>
    <xf numFmtId="3" fontId="6" fillId="3" borderId="0" xfId="2" applyNumberFormat="1" applyFont="1" applyAlignment="1">
      <alignment horizontal="right" vertical="center" indent="1"/>
    </xf>
    <xf numFmtId="164" fontId="0" fillId="0" borderId="0" xfId="0" applyNumberFormat="1"/>
    <xf numFmtId="170" fontId="0" fillId="0" borderId="0" xfId="0" applyNumberFormat="1"/>
    <xf numFmtId="0" fontId="0" fillId="5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5" borderId="0" xfId="0" applyFont="1" applyFill="1" applyBorder="1" applyAlignment="1">
      <alignment vertical="center"/>
    </xf>
  </cellXfs>
  <cellStyles count="6">
    <cellStyle name="40% - Énfasis1" xfId="2" builtinId="31"/>
    <cellStyle name="Énfasis1" xfId="1" builtinId="29"/>
    <cellStyle name="Normal" xfId="0" builtinId="0"/>
    <cellStyle name="Normal 2" xfId="4" xr:uid="{592A4C2E-464E-4A58-832B-543038E8F6CF}"/>
    <cellStyle name="Normal 3" xfId="5" xr:uid="{5CDFCED0-C6E0-4EF2-927F-65D6F92DBA9B}"/>
    <cellStyle name="Normal_Entidades locales" xfId="3" xr:uid="{00000000-0005-0000-0000-000003000000}"/>
  </cellStyles>
  <dxfs count="21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F5B34C1A-0D9A-40AE-8C4B-41E8F69A4279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A706AF-EB7F-475A-93C8-DC4B4B63AB92}" name="Tabla16" displayName="Tabla16" ref="A9:D18" headerRowCount="0" totalsRowShown="0" headerRowDxfId="20" dataDxfId="19" tableBorderDxfId="18">
  <tableColumns count="4">
    <tableColumn id="1" xr3:uid="{18E05542-4C06-41AD-83FA-A0A31E5F6DDE}" name="Columna1" dataDxfId="17"/>
    <tableColumn id="14" xr3:uid="{CFF99C3C-F9F8-44C0-A398-95F6A318CD0E}" name="Columna14" dataDxfId="16" dataCellStyle="Normal_Entidades locales"/>
    <tableColumn id="8" xr3:uid="{4C8A3758-C537-4502-99EA-EE52B04687E7}" name="Columna8" dataDxfId="15"/>
    <tableColumn id="6" xr3:uid="{223869C2-9465-4352-B8C2-1DBA94925268}" name="Columna6" dataDxfId="14">
      <calculatedColumnFormula>(Tabla16[[#This Row],[Columna8]]*100/Tabla16[[#This Row],[Columna14]])-100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3664DE-787F-4682-9842-02173159BFC7}" name="Tabla162" displayName="Tabla162" ref="A5:D14" headerRowCount="0" totalsRowShown="0" headerRowDxfId="13" dataDxfId="12" tableBorderDxfId="11">
  <tableColumns count="4">
    <tableColumn id="1" xr3:uid="{8E7DE5AA-C0C0-463C-81E5-5BBD9E7F6114}" name="Columna1" dataDxfId="10"/>
    <tableColumn id="14" xr3:uid="{00220AEF-FED6-43AA-9801-85AA6FD30543}" name="Columna14" dataDxfId="9" dataCellStyle="Normal_Entidades locales"/>
    <tableColumn id="8" xr3:uid="{D64E030A-DB4D-4FDE-92C3-0753B45D13CA}" name="Columna8" dataDxfId="8">
      <calculatedColumnFormula>B19</calculatedColumnFormula>
    </tableColumn>
    <tableColumn id="6" xr3:uid="{52EF3B11-8F48-403A-AD23-8C25ABBE2670}" name="Columna6" dataDxfId="7">
      <calculatedColumnFormula>Tabla162[[#This Row],[Columna14]]*1000000/C5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1262E2-478F-4324-98C0-8BB44C361643}" name="Tabla163" displayName="Tabla163" ref="A38:D47" headerRowCount="0" totalsRowShown="0" headerRowDxfId="6" dataDxfId="5" tableBorderDxfId="4">
  <tableColumns count="4">
    <tableColumn id="1" xr3:uid="{2142CCE0-B0C7-4922-AA07-334E4943496B}" name="Columna1" dataDxfId="3"/>
    <tableColumn id="14" xr3:uid="{849A7D58-B814-4014-8718-95E5F449D20B}" name="Columna14" dataDxfId="2" dataCellStyle="Normal_Entidades locales"/>
    <tableColumn id="8" xr3:uid="{7B5B8916-B4B6-43B7-AB90-909C41336867}" name="Columna8" dataDxfId="1"/>
    <tableColumn id="6" xr3:uid="{E554655E-65A2-435D-A49D-18D7C371D543}" name="Columna6" dataDxfId="0">
      <calculatedColumnFormula>B38*1000000/C38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2F9A-B8C6-4770-95BE-5E449FE9E190}">
  <sheetPr>
    <pageSetUpPr fitToPage="1"/>
  </sheetPr>
  <dimension ref="A1:J20"/>
  <sheetViews>
    <sheetView tabSelected="1" workbookViewId="0">
      <selection activeCell="A8" sqref="A8:D18"/>
    </sheetView>
  </sheetViews>
  <sheetFormatPr baseColWidth="10" defaultRowHeight="15" x14ac:dyDescent="0.25"/>
  <cols>
    <col min="1" max="1" width="18.42578125" customWidth="1"/>
    <col min="2" max="2" width="14.5703125" customWidth="1"/>
    <col min="3" max="3" width="16" customWidth="1"/>
    <col min="4" max="4" width="14.42578125" customWidth="1"/>
  </cols>
  <sheetData>
    <row r="1" spans="1:10" ht="19.5" customHeight="1" x14ac:dyDescent="0.25">
      <c r="A1" s="8" t="s">
        <v>15</v>
      </c>
      <c r="B1" s="2"/>
      <c r="C1" s="2"/>
      <c r="D1" s="2"/>
      <c r="F1" s="3"/>
      <c r="G1" s="1"/>
      <c r="H1" s="1"/>
      <c r="I1" s="1"/>
      <c r="J1" s="1"/>
    </row>
    <row r="2" spans="1:10" x14ac:dyDescent="0.25">
      <c r="A2" s="3"/>
      <c r="B2" s="3"/>
      <c r="C2" s="3"/>
      <c r="D2" s="3"/>
      <c r="E2" s="3"/>
      <c r="F2" s="3"/>
      <c r="G2" s="1"/>
      <c r="H2" s="1"/>
      <c r="I2" s="1"/>
      <c r="J2" s="1"/>
    </row>
    <row r="3" spans="1:10" x14ac:dyDescent="0.25">
      <c r="A3" s="4" t="s">
        <v>10</v>
      </c>
      <c r="B3" s="4"/>
      <c r="C3" s="4"/>
      <c r="D3" s="4"/>
      <c r="E3" s="3"/>
      <c r="F3" s="3"/>
      <c r="G3" s="1"/>
      <c r="H3" s="1"/>
      <c r="I3" s="1"/>
      <c r="J3" s="1"/>
    </row>
    <row r="4" spans="1:10" x14ac:dyDescent="0.25">
      <c r="A4" s="4" t="s">
        <v>11</v>
      </c>
      <c r="B4" s="4"/>
      <c r="C4" s="4"/>
      <c r="D4" s="4"/>
      <c r="E4" s="3"/>
      <c r="F4" s="3"/>
      <c r="G4" s="1"/>
      <c r="H4" s="1"/>
      <c r="I4" s="1"/>
      <c r="J4" s="1"/>
    </row>
    <row r="5" spans="1:10" x14ac:dyDescent="0.25">
      <c r="A5" s="4" t="s">
        <v>16</v>
      </c>
      <c r="B5" s="4"/>
      <c r="C5" s="4"/>
      <c r="D5" s="4"/>
      <c r="E5" s="3"/>
      <c r="F5" s="3"/>
      <c r="G5" s="1"/>
      <c r="H5" s="1"/>
      <c r="I5" s="1"/>
      <c r="J5" s="1"/>
    </row>
    <row r="6" spans="1:10" x14ac:dyDescent="0.25">
      <c r="A6" s="4" t="s">
        <v>12</v>
      </c>
      <c r="B6" s="4"/>
      <c r="C6" s="4"/>
      <c r="D6" s="4"/>
      <c r="E6" s="3"/>
      <c r="F6" s="3"/>
      <c r="G6" s="1"/>
      <c r="H6" s="1"/>
      <c r="I6" s="1"/>
      <c r="J6" s="1"/>
    </row>
    <row r="7" spans="1:10" x14ac:dyDescent="0.25">
      <c r="A7" s="3"/>
      <c r="B7" s="3"/>
      <c r="C7" s="3"/>
      <c r="D7" s="3"/>
      <c r="E7" s="3"/>
      <c r="F7" s="3"/>
      <c r="G7" s="1"/>
      <c r="H7" s="1"/>
      <c r="I7" s="1"/>
      <c r="J7" s="1"/>
    </row>
    <row r="8" spans="1:10" ht="18.95" customHeight="1" x14ac:dyDescent="0.25">
      <c r="A8" s="3"/>
      <c r="B8" s="9">
        <v>2022</v>
      </c>
      <c r="C8" s="9">
        <v>2023</v>
      </c>
      <c r="D8" s="9" t="s">
        <v>17</v>
      </c>
      <c r="E8" s="3"/>
      <c r="F8" s="3"/>
      <c r="G8" s="1"/>
      <c r="H8" s="1"/>
      <c r="I8" s="1"/>
      <c r="J8" s="1"/>
    </row>
    <row r="9" spans="1:10" ht="18.95" customHeight="1" x14ac:dyDescent="0.25">
      <c r="A9" s="3" t="s">
        <v>0</v>
      </c>
      <c r="B9" s="5">
        <v>74.737490040000012</v>
      </c>
      <c r="C9" s="5">
        <v>81.72</v>
      </c>
      <c r="D9" s="6">
        <f>(Tabla16[[#This Row],[Columna8]]*100/Tabla16[[#This Row],[Columna14]])-100</f>
        <v>9.3427140197816385</v>
      </c>
      <c r="E9" s="3"/>
      <c r="F9" s="3"/>
      <c r="G9" s="1"/>
      <c r="H9" s="1"/>
      <c r="I9" s="1"/>
      <c r="J9" s="1"/>
    </row>
    <row r="10" spans="1:10" ht="18.95" customHeight="1" x14ac:dyDescent="0.25">
      <c r="A10" s="3" t="s">
        <v>1</v>
      </c>
      <c r="B10" s="5">
        <v>137.1602</v>
      </c>
      <c r="C10" s="5">
        <v>146.46</v>
      </c>
      <c r="D10" s="6">
        <f>(Tabla16[[#This Row],[Columna8]]*100/Tabla16[[#This Row],[Columna14]])-100</f>
        <v>6.7802467479633322</v>
      </c>
      <c r="E10" s="3"/>
      <c r="F10" s="3"/>
      <c r="G10" s="1"/>
      <c r="H10" s="1"/>
      <c r="I10" s="1"/>
      <c r="J10" s="1"/>
    </row>
    <row r="11" spans="1:10" ht="18.95" customHeight="1" x14ac:dyDescent="0.25">
      <c r="A11" s="3" t="s">
        <v>2</v>
      </c>
      <c r="B11" s="5">
        <v>152.26931317</v>
      </c>
      <c r="C11" s="5">
        <v>174.89</v>
      </c>
      <c r="D11" s="6">
        <f>(Tabla16[[#This Row],[Columna8]]*100/Tabla16[[#This Row],[Columna14]])-100</f>
        <v>14.855709505135351</v>
      </c>
      <c r="E11" s="3"/>
      <c r="F11" s="3"/>
      <c r="G11" s="1"/>
      <c r="H11" s="1"/>
      <c r="I11" s="1"/>
      <c r="J11" s="1"/>
    </row>
    <row r="12" spans="1:10" ht="18.95" customHeight="1" x14ac:dyDescent="0.25">
      <c r="A12" s="3" t="s">
        <v>3</v>
      </c>
      <c r="B12" s="5">
        <v>80.625452999999993</v>
      </c>
      <c r="C12" s="5">
        <v>88.42</v>
      </c>
      <c r="D12" s="6">
        <f>(Tabla16[[#This Row],[Columna8]]*100/Tabla16[[#This Row],[Columna14]])-100</f>
        <v>9.667600875371221</v>
      </c>
      <c r="E12" s="3"/>
      <c r="F12" s="3"/>
      <c r="G12" s="1"/>
      <c r="H12" s="1"/>
      <c r="I12" s="1"/>
      <c r="J12" s="1"/>
    </row>
    <row r="13" spans="1:10" ht="18.95" customHeight="1" x14ac:dyDescent="0.25">
      <c r="A13" s="3" t="s">
        <v>4</v>
      </c>
      <c r="B13" s="5">
        <v>137.67343700000001</v>
      </c>
      <c r="C13" s="5">
        <v>149.55000000000001</v>
      </c>
      <c r="D13" s="6">
        <f>(Tabla16[[#This Row],[Columna8]]*100/Tabla16[[#This Row],[Columna14]])-100</f>
        <v>8.6266190913792684</v>
      </c>
      <c r="E13" s="3"/>
      <c r="F13" s="3"/>
      <c r="G13" s="1"/>
      <c r="H13" s="1"/>
      <c r="I13" s="1"/>
      <c r="J13" s="1"/>
    </row>
    <row r="14" spans="1:10" ht="18.95" customHeight="1" x14ac:dyDescent="0.25">
      <c r="A14" s="3" t="s">
        <v>5</v>
      </c>
      <c r="B14" s="5">
        <v>74.156000000000006</v>
      </c>
      <c r="C14" s="5">
        <v>90.33</v>
      </c>
      <c r="D14" s="6">
        <f>(Tabla16[[#This Row],[Columna8]]*100/Tabla16[[#This Row],[Columna14]])-100</f>
        <v>21.810777280327954</v>
      </c>
      <c r="E14" s="3"/>
      <c r="F14" s="3"/>
      <c r="G14" s="1"/>
      <c r="H14" s="1"/>
      <c r="I14" s="1"/>
      <c r="J14" s="1"/>
    </row>
    <row r="15" spans="1:10" ht="18.95" customHeight="1" x14ac:dyDescent="0.25">
      <c r="A15" s="3" t="s">
        <v>6</v>
      </c>
      <c r="B15" s="5">
        <v>58.93</v>
      </c>
      <c r="C15" s="5">
        <v>79.900000000000006</v>
      </c>
      <c r="D15" s="6">
        <f>(Tabla16[[#This Row],[Columna8]]*100/Tabla16[[#This Row],[Columna14]])-100</f>
        <v>35.584591888681501</v>
      </c>
      <c r="E15" s="3"/>
      <c r="F15" s="3"/>
      <c r="G15" s="1"/>
      <c r="H15" s="1"/>
      <c r="I15" s="1"/>
      <c r="J15" s="1"/>
    </row>
    <row r="16" spans="1:10" ht="18.95" customHeight="1" x14ac:dyDescent="0.25">
      <c r="A16" s="3" t="s">
        <v>7</v>
      </c>
      <c r="B16" s="5">
        <v>125.28801045000002</v>
      </c>
      <c r="C16" s="5">
        <v>141.58000000000001</v>
      </c>
      <c r="D16" s="6">
        <f>(Tabla16[[#This Row],[Columna8]]*100/Tabla16[[#This Row],[Columna14]])-100</f>
        <v>13.003630188941202</v>
      </c>
      <c r="E16" s="3"/>
      <c r="F16" s="3"/>
      <c r="G16" s="1"/>
      <c r="H16" s="1"/>
      <c r="I16" s="1"/>
      <c r="J16" s="1"/>
    </row>
    <row r="17" spans="1:10" ht="18.95" customHeight="1" x14ac:dyDescent="0.25">
      <c r="A17" s="3" t="s">
        <v>8</v>
      </c>
      <c r="B17" s="5">
        <v>75.513361240000009</v>
      </c>
      <c r="C17" s="5">
        <v>84.51</v>
      </c>
      <c r="D17" s="6">
        <f>(Tabla16[[#This Row],[Columna8]]*100/Tabla16[[#This Row],[Columna14]])-100</f>
        <v>11.91396941185873</v>
      </c>
      <c r="E17" s="12"/>
      <c r="F17" s="3"/>
      <c r="G17" s="1"/>
      <c r="H17" s="1"/>
      <c r="I17" s="1"/>
      <c r="J17" s="1"/>
    </row>
    <row r="18" spans="1:10" ht="18.95" customHeight="1" x14ac:dyDescent="0.25">
      <c r="A18" s="4" t="s">
        <v>9</v>
      </c>
      <c r="B18" s="11">
        <v>916.3532649</v>
      </c>
      <c r="C18" s="11">
        <f>SUM(C9:C17)</f>
        <v>1037.3600000000001</v>
      </c>
      <c r="D18" s="13">
        <f>(Tabla16[[#This Row],[Columna8]]*100/Tabla16[[#This Row],[Columna14]])-100</f>
        <v>13.205249518394567</v>
      </c>
      <c r="E18" s="3"/>
      <c r="F18" s="3"/>
      <c r="G18" s="1"/>
      <c r="H18" s="1"/>
      <c r="I18" s="1"/>
      <c r="J18" s="1"/>
    </row>
    <row r="19" spans="1:10" ht="21.75" customHeight="1" x14ac:dyDescent="0.25">
      <c r="A19" s="14" t="s">
        <v>14</v>
      </c>
      <c r="B19" s="14"/>
      <c r="C19" s="14"/>
      <c r="D19" s="14"/>
      <c r="E19" s="3"/>
      <c r="F19" s="3"/>
      <c r="G19" s="1"/>
      <c r="H19" s="1"/>
      <c r="I19" s="1"/>
      <c r="J19" s="1"/>
    </row>
    <row r="20" spans="1:10" x14ac:dyDescent="0.25">
      <c r="A20" s="7"/>
      <c r="B20" s="7"/>
      <c r="C20" s="10" t="s">
        <v>13</v>
      </c>
      <c r="D20" s="7"/>
      <c r="E20" s="7"/>
      <c r="F20" s="7"/>
    </row>
  </sheetData>
  <mergeCells count="1"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3478-B810-4862-95DD-95D66D2098D4}">
  <dimension ref="A1:K26"/>
  <sheetViews>
    <sheetView workbookViewId="0">
      <selection activeCell="A9" sqref="A9:B26"/>
    </sheetView>
  </sheetViews>
  <sheetFormatPr baseColWidth="10" defaultRowHeight="15" x14ac:dyDescent="0.25"/>
  <cols>
    <col min="1" max="1" width="39" customWidth="1"/>
    <col min="2" max="2" width="19.5703125" customWidth="1"/>
    <col min="3" max="11" width="9.140625" customWidth="1"/>
  </cols>
  <sheetData>
    <row r="1" spans="1:1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8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x14ac:dyDescent="0.25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 t="s">
        <v>13</v>
      </c>
      <c r="B7" s="20" t="s">
        <v>23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22" t="s">
        <v>24</v>
      </c>
      <c r="B8" s="22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2" t="s">
        <v>25</v>
      </c>
      <c r="B9" s="22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A10" s="20" t="s">
        <v>26</v>
      </c>
      <c r="B10" s="23">
        <v>159764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x14ac:dyDescent="0.25">
      <c r="A11" s="22" t="s">
        <v>27</v>
      </c>
      <c r="B11" s="22"/>
      <c r="C11" s="21"/>
      <c r="D11" s="21"/>
      <c r="E11" s="21"/>
      <c r="F11" s="21"/>
      <c r="G11" s="21"/>
      <c r="H11" s="21"/>
      <c r="I11" s="21"/>
      <c r="J11" s="21"/>
      <c r="K11" s="21"/>
    </row>
    <row r="12" spans="1:11" x14ac:dyDescent="0.25">
      <c r="A12" s="20" t="s">
        <v>26</v>
      </c>
      <c r="B12" s="23">
        <v>357370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2" t="s">
        <v>28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</row>
    <row r="14" spans="1:11" x14ac:dyDescent="0.25">
      <c r="A14" s="20" t="s">
        <v>26</v>
      </c>
      <c r="B14" s="23">
        <v>448573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2" t="s">
        <v>29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0" t="s">
        <v>26</v>
      </c>
      <c r="B16" s="23">
        <v>157787</v>
      </c>
      <c r="C16" s="21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22" t="s">
        <v>30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20" t="s">
        <v>26</v>
      </c>
      <c r="B18" s="23">
        <v>327089</v>
      </c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2" t="s">
        <v>31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0" t="s">
        <v>26</v>
      </c>
      <c r="B20" s="23">
        <v>155332</v>
      </c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2" t="s">
        <v>32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0" t="s">
        <v>26</v>
      </c>
      <c r="B22" s="23">
        <v>89528</v>
      </c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2" t="s">
        <v>33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20" t="s">
        <v>26</v>
      </c>
      <c r="B24" s="23">
        <v>521333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22" t="s">
        <v>34</v>
      </c>
      <c r="B25" s="22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0" t="s">
        <v>26</v>
      </c>
      <c r="B26" s="23">
        <v>166927</v>
      </c>
      <c r="C26" s="21"/>
      <c r="D26" s="21"/>
      <c r="E26" s="21"/>
      <c r="F26" s="21"/>
      <c r="G26" s="21"/>
      <c r="H26" s="21"/>
      <c r="I26" s="21"/>
      <c r="J26" s="21"/>
      <c r="K26" s="21"/>
    </row>
  </sheetData>
  <mergeCells count="16">
    <mergeCell ref="A19:B19"/>
    <mergeCell ref="A21:B21"/>
    <mergeCell ref="A23:B23"/>
    <mergeCell ref="A25:B25"/>
    <mergeCell ref="A8:B8"/>
    <mergeCell ref="A9:B9"/>
    <mergeCell ref="A11:B11"/>
    <mergeCell ref="A13:B13"/>
    <mergeCell ref="A15:B15"/>
    <mergeCell ref="A17:B1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F60B-4BA1-4FC7-A6FC-BA77E5F8AEE2}">
  <dimension ref="A4:J69"/>
  <sheetViews>
    <sheetView workbookViewId="0">
      <selection activeCell="J9" sqref="J9"/>
    </sheetView>
  </sheetViews>
  <sheetFormatPr baseColWidth="10" defaultRowHeight="15" x14ac:dyDescent="0.25"/>
  <cols>
    <col min="1" max="1" width="18.42578125" customWidth="1"/>
    <col min="2" max="2" width="14.5703125" customWidth="1"/>
    <col min="3" max="3" width="16" customWidth="1"/>
    <col min="4" max="4" width="14.42578125" customWidth="1"/>
    <col min="7" max="7" width="14.42578125" customWidth="1"/>
    <col min="8" max="8" width="14.5703125" customWidth="1"/>
  </cols>
  <sheetData>
    <row r="4" spans="1:10" x14ac:dyDescent="0.25">
      <c r="A4" s="3"/>
      <c r="B4" s="9">
        <v>2023</v>
      </c>
      <c r="C4" s="9" t="s">
        <v>35</v>
      </c>
      <c r="D4" s="9" t="s">
        <v>37</v>
      </c>
      <c r="G4" t="s">
        <v>37</v>
      </c>
      <c r="H4" t="s">
        <v>38</v>
      </c>
      <c r="I4" t="s">
        <v>39</v>
      </c>
    </row>
    <row r="5" spans="1:10" x14ac:dyDescent="0.25">
      <c r="A5" s="3" t="s">
        <v>0</v>
      </c>
      <c r="B5" s="5">
        <v>81.72</v>
      </c>
      <c r="C5" s="24">
        <v>159764</v>
      </c>
      <c r="D5" s="6">
        <f>Tabla162[[#This Row],[Columna14]]*1000000/C5</f>
        <v>511.50446909191055</v>
      </c>
      <c r="F5" s="28" t="s">
        <v>0</v>
      </c>
      <c r="G5" s="26">
        <v>511.50446909191055</v>
      </c>
      <c r="H5" s="26">
        <v>469.7457608326734</v>
      </c>
      <c r="I5" s="27">
        <f>(G5*100/H5)-100</f>
        <v>8.8896402567243058</v>
      </c>
      <c r="J5">
        <v>7</v>
      </c>
    </row>
    <row r="6" spans="1:10" x14ac:dyDescent="0.25">
      <c r="A6" s="3" t="s">
        <v>1</v>
      </c>
      <c r="B6" s="5">
        <v>146.46</v>
      </c>
      <c r="C6" s="24">
        <v>357370</v>
      </c>
      <c r="D6" s="6">
        <f>Tabla162[[#This Row],[Columna14]]*1000000/C6</f>
        <v>409.82734980552368</v>
      </c>
      <c r="F6" s="29" t="s">
        <v>1</v>
      </c>
      <c r="G6" s="26">
        <v>409.82734980552368</v>
      </c>
      <c r="H6" s="26">
        <v>386.53444029240853</v>
      </c>
      <c r="I6" s="27">
        <f t="shared" ref="I6:I14" si="0">(G6*100/H6)-100</f>
        <v>6.0260890324531999</v>
      </c>
      <c r="J6">
        <v>9</v>
      </c>
    </row>
    <row r="7" spans="1:10" x14ac:dyDescent="0.25">
      <c r="A7" s="3" t="s">
        <v>2</v>
      </c>
      <c r="B7" s="5">
        <v>174.89</v>
      </c>
      <c r="C7" s="24">
        <v>448573</v>
      </c>
      <c r="D7" s="6">
        <f>Tabla162[[#This Row],[Columna14]]*1000000/C7</f>
        <v>389.88079978063769</v>
      </c>
      <c r="F7" s="30" t="s">
        <v>2</v>
      </c>
      <c r="G7" s="26">
        <v>389.88079978063769</v>
      </c>
      <c r="H7" s="26">
        <v>338.9260648830325</v>
      </c>
      <c r="I7" s="27">
        <f t="shared" si="0"/>
        <v>15.034174168690825</v>
      </c>
      <c r="J7">
        <v>3</v>
      </c>
    </row>
    <row r="8" spans="1:10" x14ac:dyDescent="0.25">
      <c r="A8" s="3" t="s">
        <v>3</v>
      </c>
      <c r="B8" s="5">
        <v>88.42</v>
      </c>
      <c r="C8" s="24">
        <v>157787</v>
      </c>
      <c r="D8" s="6">
        <f>Tabla162[[#This Row],[Columna14]]*1000000/C8</f>
        <v>560.3756963501429</v>
      </c>
      <c r="F8" s="29" t="s">
        <v>3</v>
      </c>
      <c r="G8" s="26">
        <v>560.3756963501429</v>
      </c>
      <c r="H8" s="26">
        <v>510.31028589874234</v>
      </c>
      <c r="I8" s="27">
        <f t="shared" si="0"/>
        <v>9.8107782333305238</v>
      </c>
      <c r="J8">
        <v>6</v>
      </c>
    </row>
    <row r="9" spans="1:10" x14ac:dyDescent="0.25">
      <c r="A9" s="3" t="s">
        <v>4</v>
      </c>
      <c r="B9" s="5">
        <v>149.55000000000001</v>
      </c>
      <c r="C9" s="24">
        <v>327089</v>
      </c>
      <c r="D9" s="6">
        <f>Tabla162[[#This Row],[Columna14]]*1000000/C9</f>
        <v>457.2150087590839</v>
      </c>
      <c r="F9" s="30" t="s">
        <v>4</v>
      </c>
      <c r="G9" s="26">
        <v>457.2150087590839</v>
      </c>
      <c r="H9" s="26">
        <v>421.94228052162987</v>
      </c>
      <c r="I9" s="27">
        <f t="shared" si="0"/>
        <v>8.3596098010959707</v>
      </c>
      <c r="J9">
        <v>8</v>
      </c>
    </row>
    <row r="10" spans="1:10" x14ac:dyDescent="0.25">
      <c r="A10" s="3" t="s">
        <v>5</v>
      </c>
      <c r="B10" s="5">
        <v>90.33</v>
      </c>
      <c r="C10" s="24">
        <v>155332</v>
      </c>
      <c r="D10" s="6">
        <f>Tabla162[[#This Row],[Columna14]]*1000000/C10</f>
        <v>581.52859681198981</v>
      </c>
      <c r="F10" s="29" t="s">
        <v>5</v>
      </c>
      <c r="G10" s="26">
        <v>581.52859681198981</v>
      </c>
      <c r="H10" s="26">
        <v>482.37505773071143</v>
      </c>
      <c r="I10" s="27">
        <f t="shared" si="0"/>
        <v>20.555279028674704</v>
      </c>
      <c r="J10">
        <v>2</v>
      </c>
    </row>
    <row r="11" spans="1:10" x14ac:dyDescent="0.25">
      <c r="A11" s="3" t="s">
        <v>6</v>
      </c>
      <c r="B11" s="5">
        <v>79.900000000000006</v>
      </c>
      <c r="C11" s="24">
        <v>89528</v>
      </c>
      <c r="D11" s="6">
        <f>Tabla162[[#This Row],[Columna14]]*1000000/C11</f>
        <v>892.45822535966397</v>
      </c>
      <c r="F11" s="30" t="s">
        <v>6</v>
      </c>
      <c r="G11" s="26">
        <v>892.45822535966397</v>
      </c>
      <c r="H11" s="26">
        <v>667.15725121702701</v>
      </c>
      <c r="I11" s="27">
        <f t="shared" si="0"/>
        <v>33.770295343660479</v>
      </c>
      <c r="J11">
        <v>1</v>
      </c>
    </row>
    <row r="12" spans="1:10" x14ac:dyDescent="0.25">
      <c r="A12" s="3" t="s">
        <v>7</v>
      </c>
      <c r="B12" s="5">
        <v>141.58000000000001</v>
      </c>
      <c r="C12" s="24">
        <v>521333</v>
      </c>
      <c r="D12" s="6">
        <f>Tabla162[[#This Row],[Columna14]]*1000000/C12</f>
        <v>271.57306366564171</v>
      </c>
      <c r="F12" s="29" t="s">
        <v>7</v>
      </c>
      <c r="G12" s="26">
        <v>271.57306366564171</v>
      </c>
      <c r="H12" s="26">
        <v>241.7949939014741</v>
      </c>
      <c r="I12" s="27">
        <f t="shared" si="0"/>
        <v>12.315420300348109</v>
      </c>
      <c r="J12">
        <v>5</v>
      </c>
    </row>
    <row r="13" spans="1:10" x14ac:dyDescent="0.25">
      <c r="A13" s="3" t="s">
        <v>8</v>
      </c>
      <c r="B13" s="5">
        <v>84.51</v>
      </c>
      <c r="C13" s="24">
        <v>166927</v>
      </c>
      <c r="D13" s="6">
        <f>Tabla162[[#This Row],[Columna14]]*1000000/C13</f>
        <v>506.26920749788832</v>
      </c>
      <c r="F13" s="30" t="s">
        <v>8</v>
      </c>
      <c r="G13" s="26">
        <v>506.26920749788832</v>
      </c>
      <c r="H13" s="26">
        <v>449.83773703147716</v>
      </c>
      <c r="I13" s="27">
        <f t="shared" si="0"/>
        <v>12.544850247293155</v>
      </c>
      <c r="J13">
        <v>4</v>
      </c>
    </row>
    <row r="14" spans="1:10" x14ac:dyDescent="0.25">
      <c r="A14" s="4" t="s">
        <v>9</v>
      </c>
      <c r="B14" s="11">
        <v>1037.3600000000001</v>
      </c>
      <c r="C14" s="25">
        <f>C5+C6+C7+C8+C9+C10+C11+C12+C13</f>
        <v>2383703</v>
      </c>
      <c r="D14" s="13">
        <f>Tabla162[[#This Row],[Columna14]]*1000000/C14</f>
        <v>435.1884441979559</v>
      </c>
      <c r="G14" s="26"/>
      <c r="H14" s="26"/>
      <c r="I14" s="27"/>
    </row>
    <row r="17" spans="1:2" x14ac:dyDescent="0.25">
      <c r="A17" t="s">
        <v>25</v>
      </c>
    </row>
    <row r="18" spans="1:2" x14ac:dyDescent="0.25">
      <c r="A18" t="s">
        <v>26</v>
      </c>
      <c r="B18" s="15">
        <v>159764</v>
      </c>
    </row>
    <row r="19" spans="1:2" x14ac:dyDescent="0.25">
      <c r="A19" t="s">
        <v>27</v>
      </c>
    </row>
    <row r="20" spans="1:2" x14ac:dyDescent="0.25">
      <c r="A20" t="s">
        <v>26</v>
      </c>
      <c r="B20" s="15">
        <v>357370</v>
      </c>
    </row>
    <row r="21" spans="1:2" x14ac:dyDescent="0.25">
      <c r="A21" t="s">
        <v>28</v>
      </c>
    </row>
    <row r="22" spans="1:2" x14ac:dyDescent="0.25">
      <c r="A22" t="s">
        <v>26</v>
      </c>
      <c r="B22" s="15">
        <v>448573</v>
      </c>
    </row>
    <row r="23" spans="1:2" x14ac:dyDescent="0.25">
      <c r="A23" t="s">
        <v>29</v>
      </c>
    </row>
    <row r="24" spans="1:2" x14ac:dyDescent="0.25">
      <c r="A24" t="s">
        <v>26</v>
      </c>
      <c r="B24" s="15">
        <v>157787</v>
      </c>
    </row>
    <row r="25" spans="1:2" x14ac:dyDescent="0.25">
      <c r="A25" t="s">
        <v>30</v>
      </c>
    </row>
    <row r="26" spans="1:2" x14ac:dyDescent="0.25">
      <c r="A26" t="s">
        <v>26</v>
      </c>
      <c r="B26" s="15">
        <v>327089</v>
      </c>
    </row>
    <row r="27" spans="1:2" x14ac:dyDescent="0.25">
      <c r="A27" t="s">
        <v>31</v>
      </c>
    </row>
    <row r="28" spans="1:2" x14ac:dyDescent="0.25">
      <c r="A28" t="s">
        <v>26</v>
      </c>
      <c r="B28" s="15">
        <v>155332</v>
      </c>
    </row>
    <row r="29" spans="1:2" x14ac:dyDescent="0.25">
      <c r="A29" t="s">
        <v>32</v>
      </c>
    </row>
    <row r="30" spans="1:2" x14ac:dyDescent="0.25">
      <c r="A30" t="s">
        <v>26</v>
      </c>
      <c r="B30" s="15">
        <v>89528</v>
      </c>
    </row>
    <row r="31" spans="1:2" x14ac:dyDescent="0.25">
      <c r="A31" t="s">
        <v>33</v>
      </c>
    </row>
    <row r="32" spans="1:2" x14ac:dyDescent="0.25">
      <c r="A32" t="s">
        <v>26</v>
      </c>
      <c r="B32" s="15">
        <v>521333</v>
      </c>
    </row>
    <row r="33" spans="1:4" x14ac:dyDescent="0.25">
      <c r="A33" t="s">
        <v>34</v>
      </c>
    </row>
    <row r="34" spans="1:4" x14ac:dyDescent="0.25">
      <c r="A34" t="s">
        <v>26</v>
      </c>
      <c r="B34" s="15">
        <v>166927</v>
      </c>
    </row>
    <row r="37" spans="1:4" x14ac:dyDescent="0.25">
      <c r="A37" s="3"/>
      <c r="B37" s="9">
        <v>2022</v>
      </c>
      <c r="C37" s="9" t="s">
        <v>35</v>
      </c>
      <c r="D37" s="9" t="s">
        <v>38</v>
      </c>
    </row>
    <row r="38" spans="1:4" x14ac:dyDescent="0.25">
      <c r="A38" s="3" t="s">
        <v>0</v>
      </c>
      <c r="B38" s="5">
        <v>74.737490040000012</v>
      </c>
      <c r="C38" s="24">
        <v>159102</v>
      </c>
      <c r="D38" s="6">
        <f>B38*1000000/C38</f>
        <v>469.7457608326734</v>
      </c>
    </row>
    <row r="39" spans="1:4" x14ac:dyDescent="0.25">
      <c r="A39" s="3" t="s">
        <v>1</v>
      </c>
      <c r="B39" s="5">
        <v>137.1602</v>
      </c>
      <c r="C39" s="24">
        <v>354846</v>
      </c>
      <c r="D39" s="6">
        <f t="shared" ref="D39:D47" si="1">B39*1000000/C39</f>
        <v>386.53444029240853</v>
      </c>
    </row>
    <row r="40" spans="1:4" x14ac:dyDescent="0.25">
      <c r="A40" s="3" t="s">
        <v>2</v>
      </c>
      <c r="B40" s="5">
        <v>152.26931317</v>
      </c>
      <c r="C40" s="24">
        <v>449270</v>
      </c>
      <c r="D40" s="6">
        <f t="shared" si="1"/>
        <v>338.9260648830325</v>
      </c>
    </row>
    <row r="41" spans="1:4" x14ac:dyDescent="0.25">
      <c r="A41" s="3" t="s">
        <v>3</v>
      </c>
      <c r="B41" s="5">
        <v>80.625452999999993</v>
      </c>
      <c r="C41" s="24">
        <v>157993</v>
      </c>
      <c r="D41" s="6">
        <f t="shared" si="1"/>
        <v>510.31028589874234</v>
      </c>
    </row>
    <row r="42" spans="1:4" x14ac:dyDescent="0.25">
      <c r="A42" s="3" t="s">
        <v>4</v>
      </c>
      <c r="B42" s="5">
        <v>137.67343700000001</v>
      </c>
      <c r="C42" s="24">
        <v>326285</v>
      </c>
      <c r="D42" s="6">
        <f t="shared" si="1"/>
        <v>421.94228052162987</v>
      </c>
    </row>
    <row r="43" spans="1:4" x14ac:dyDescent="0.25">
      <c r="A43" s="3" t="s">
        <v>5</v>
      </c>
      <c r="B43" s="5">
        <v>74.156000000000006</v>
      </c>
      <c r="C43" s="24">
        <v>153731</v>
      </c>
      <c r="D43" s="6">
        <f t="shared" si="1"/>
        <v>482.37505773071143</v>
      </c>
    </row>
    <row r="44" spans="1:4" x14ac:dyDescent="0.25">
      <c r="A44" s="3" t="s">
        <v>6</v>
      </c>
      <c r="B44" s="5">
        <v>58.93</v>
      </c>
      <c r="C44" s="24">
        <v>88330</v>
      </c>
      <c r="D44" s="6">
        <f t="shared" si="1"/>
        <v>667.15725121702701</v>
      </c>
    </row>
    <row r="45" spans="1:4" x14ac:dyDescent="0.25">
      <c r="A45" s="3" t="s">
        <v>7</v>
      </c>
      <c r="B45" s="5">
        <v>125.28801045000002</v>
      </c>
      <c r="C45" s="24">
        <v>518158</v>
      </c>
      <c r="D45" s="6">
        <f t="shared" si="1"/>
        <v>241.7949939014741</v>
      </c>
    </row>
    <row r="46" spans="1:4" x14ac:dyDescent="0.25">
      <c r="A46" s="3" t="s">
        <v>8</v>
      </c>
      <c r="B46" s="5">
        <v>75.513361240000009</v>
      </c>
      <c r="C46" s="24">
        <v>167868</v>
      </c>
      <c r="D46" s="6">
        <f t="shared" si="1"/>
        <v>449.83773703147716</v>
      </c>
    </row>
    <row r="47" spans="1:4" x14ac:dyDescent="0.25">
      <c r="A47" s="4" t="s">
        <v>9</v>
      </c>
      <c r="B47" s="11">
        <v>916.3532649</v>
      </c>
      <c r="C47" s="25">
        <f>C38+C39+C40+C41+C42+C43+C44+C45+C46</f>
        <v>2375583</v>
      </c>
      <c r="D47" s="13">
        <f t="shared" si="1"/>
        <v>385.7382650490427</v>
      </c>
    </row>
    <row r="50" spans="1:2" x14ac:dyDescent="0.25">
      <c r="A50" s="19" t="s">
        <v>13</v>
      </c>
      <c r="B50" s="20" t="s">
        <v>36</v>
      </c>
    </row>
    <row r="51" spans="1:2" x14ac:dyDescent="0.25">
      <c r="A51" s="22" t="s">
        <v>24</v>
      </c>
      <c r="B51" s="22"/>
    </row>
    <row r="52" spans="1:2" x14ac:dyDescent="0.25">
      <c r="A52" s="22" t="s">
        <v>25</v>
      </c>
      <c r="B52" s="22"/>
    </row>
    <row r="53" spans="1:2" x14ac:dyDescent="0.25">
      <c r="A53" s="20" t="s">
        <v>26</v>
      </c>
      <c r="B53" s="23">
        <v>159102</v>
      </c>
    </row>
    <row r="54" spans="1:2" x14ac:dyDescent="0.25">
      <c r="A54" s="22" t="s">
        <v>27</v>
      </c>
      <c r="B54" s="22"/>
    </row>
    <row r="55" spans="1:2" x14ac:dyDescent="0.25">
      <c r="A55" s="20" t="s">
        <v>26</v>
      </c>
      <c r="B55" s="23">
        <v>354846</v>
      </c>
    </row>
    <row r="56" spans="1:2" x14ac:dyDescent="0.25">
      <c r="A56" s="22" t="s">
        <v>28</v>
      </c>
      <c r="B56" s="22"/>
    </row>
    <row r="57" spans="1:2" x14ac:dyDescent="0.25">
      <c r="A57" s="20" t="s">
        <v>26</v>
      </c>
      <c r="B57" s="23">
        <v>449270</v>
      </c>
    </row>
    <row r="58" spans="1:2" x14ac:dyDescent="0.25">
      <c r="A58" s="22" t="s">
        <v>29</v>
      </c>
      <c r="B58" s="22"/>
    </row>
    <row r="59" spans="1:2" x14ac:dyDescent="0.25">
      <c r="A59" s="20" t="s">
        <v>26</v>
      </c>
      <c r="B59" s="23">
        <v>157993</v>
      </c>
    </row>
    <row r="60" spans="1:2" x14ac:dyDescent="0.25">
      <c r="A60" s="22" t="s">
        <v>30</v>
      </c>
      <c r="B60" s="22"/>
    </row>
    <row r="61" spans="1:2" x14ac:dyDescent="0.25">
      <c r="A61" s="20" t="s">
        <v>26</v>
      </c>
      <c r="B61" s="23">
        <v>326285</v>
      </c>
    </row>
    <row r="62" spans="1:2" x14ac:dyDescent="0.25">
      <c r="A62" s="22" t="s">
        <v>31</v>
      </c>
      <c r="B62" s="22"/>
    </row>
    <row r="63" spans="1:2" x14ac:dyDescent="0.25">
      <c r="A63" s="20" t="s">
        <v>26</v>
      </c>
      <c r="B63" s="23">
        <v>153731</v>
      </c>
    </row>
    <row r="64" spans="1:2" x14ac:dyDescent="0.25">
      <c r="A64" s="22" t="s">
        <v>32</v>
      </c>
      <c r="B64" s="22"/>
    </row>
    <row r="65" spans="1:2" x14ac:dyDescent="0.25">
      <c r="A65" s="20" t="s">
        <v>26</v>
      </c>
      <c r="B65" s="23">
        <v>88330</v>
      </c>
    </row>
    <row r="66" spans="1:2" x14ac:dyDescent="0.25">
      <c r="A66" s="22" t="s">
        <v>33</v>
      </c>
      <c r="B66" s="22"/>
    </row>
    <row r="67" spans="1:2" x14ac:dyDescent="0.25">
      <c r="A67" s="20" t="s">
        <v>26</v>
      </c>
      <c r="B67" s="23">
        <v>518158</v>
      </c>
    </row>
    <row r="68" spans="1:2" x14ac:dyDescent="0.25">
      <c r="A68" s="22" t="s">
        <v>34</v>
      </c>
      <c r="B68" s="22"/>
    </row>
    <row r="69" spans="1:2" x14ac:dyDescent="0.25">
      <c r="A69" s="20" t="s">
        <v>26</v>
      </c>
      <c r="B69" s="23">
        <v>167868</v>
      </c>
    </row>
  </sheetData>
  <mergeCells count="10">
    <mergeCell ref="A62:B62"/>
    <mergeCell ref="A64:B64"/>
    <mergeCell ref="A66:B66"/>
    <mergeCell ref="A68:B68"/>
    <mergeCell ref="A51:B51"/>
    <mergeCell ref="A52:B52"/>
    <mergeCell ref="A54:B54"/>
    <mergeCell ref="A56:B56"/>
    <mergeCell ref="A58:B58"/>
    <mergeCell ref="A60:B60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1.8.2-2</vt:lpstr>
      <vt:lpstr>Población</vt:lpstr>
      <vt:lpstr>Ppto x hab</vt:lpstr>
      <vt:lpstr>'1.8.2-2'!Área_de_impresión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2024-01-19T12:58:24Z</cp:lastPrinted>
  <dcterms:created xsi:type="dcterms:W3CDTF">2014-08-13T12:30:34Z</dcterms:created>
  <dcterms:modified xsi:type="dcterms:W3CDTF">2024-02-15T11:01:17Z</dcterms:modified>
</cp:coreProperties>
</file>