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8\1.8.1\"/>
    </mc:Choice>
  </mc:AlternateContent>
  <xr:revisionPtr revIDLastSave="0" documentId="13_ncr:1_{A1EB4193-E1B9-49AD-9804-75E9A71902F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2-6" sheetId="24" r:id="rId1"/>
  </sheets>
  <definedNames>
    <definedName name="_xlnm.Print_Area" localSheetId="0">'1.8.2-6'!$A$1:$F$22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24" l="1"/>
  <c r="F20" i="24"/>
  <c r="F19" i="24"/>
  <c r="F17" i="24"/>
  <c r="F16" i="24"/>
  <c r="F15" i="24"/>
  <c r="F18" i="24"/>
  <c r="F12" i="24"/>
  <c r="F11" i="24"/>
  <c r="F10" i="24"/>
  <c r="F9" i="24"/>
  <c r="F14" i="24" l="1"/>
  <c r="F22" i="24" l="1"/>
  <c r="E21" i="24"/>
  <c r="E17" i="24"/>
  <c r="E9" i="24"/>
  <c r="E22" i="24"/>
  <c r="E19" i="24"/>
  <c r="E16" i="24"/>
  <c r="E14" i="24"/>
  <c r="E12" i="24"/>
  <c r="E10" i="24"/>
  <c r="E20" i="24"/>
  <c r="E18" i="24"/>
  <c r="E15" i="24"/>
  <c r="E13" i="24"/>
  <c r="E11" i="24"/>
</calcChain>
</file>

<file path=xl/sharedStrings.xml><?xml version="1.0" encoding="utf-8"?>
<sst xmlns="http://schemas.openxmlformats.org/spreadsheetml/2006/main" count="23" uniqueCount="22">
  <si>
    <t>%</t>
  </si>
  <si>
    <t xml:space="preserve">I. Gastos de personal  </t>
  </si>
  <si>
    <t>II. Gastos en bienes corrientes y servicios</t>
  </si>
  <si>
    <t>Total Operaciones corrientes</t>
  </si>
  <si>
    <t>Total Operaciones de Capital</t>
  </si>
  <si>
    <t>Total Operaciones no Financieras</t>
  </si>
  <si>
    <t>Total Operaciones Financieras</t>
  </si>
  <si>
    <t>Total General</t>
  </si>
  <si>
    <t>III. Gastos financieros</t>
  </si>
  <si>
    <t>IV. Transferencias corrientes</t>
  </si>
  <si>
    <t>VI. Inversiones Reales</t>
  </si>
  <si>
    <t>VII. Transferencias de capital</t>
  </si>
  <si>
    <t>VIII. Activos Financieros</t>
  </si>
  <si>
    <t>IX. Pasivos Financiero</t>
  </si>
  <si>
    <t>V. Fondo de contingencia</t>
  </si>
  <si>
    <t xml:space="preserve">% var. </t>
  </si>
  <si>
    <t>Cuadro 1.8.2-6</t>
  </si>
  <si>
    <t xml:space="preserve">Liquidación de los Presupuestos Consolidados de las Diputaciones Provinciales </t>
  </si>
  <si>
    <t>Fuente:  Ministerio de Hacienda y Función Pública.</t>
  </si>
  <si>
    <t>CES. Informe de Situación Económica y Social de Castilla y León en 2023</t>
  </si>
  <si>
    <t>de Castilla y León, 2021-2022. Obligaciones reconocidas netas (millones de euros)</t>
  </si>
  <si>
    <t>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</si>
</sst>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Univers"/>
      <family val="2"/>
    </font>
    <font>
      <sz val="9"/>
      <name val="Univers"/>
      <family val="2"/>
    </font>
    <font>
      <sz val="10"/>
      <color indexed="8"/>
      <name val="MS Sans Serif"/>
    </font>
    <font>
      <sz val="10"/>
      <name val="Arial"/>
      <family val="2"/>
    </font>
    <font>
      <sz val="10"/>
      <color indexed="8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1" fillId="4" borderId="0" applyNumberFormat="0" applyBorder="0" applyAlignment="0" applyProtection="0"/>
    <xf numFmtId="0" fontId="9" fillId="0" borderId="0"/>
  </cellStyleXfs>
  <cellXfs count="23">
    <xf numFmtId="0" fontId="0" fillId="0" borderId="0" xfId="0"/>
    <xf numFmtId="0" fontId="1" fillId="0" borderId="0" xfId="0" applyFont="1"/>
    <xf numFmtId="0" fontId="2" fillId="2" borderId="0" xfId="1" applyAlignment="1">
      <alignment vertical="center"/>
    </xf>
    <xf numFmtId="0" fontId="1" fillId="0" borderId="0" xfId="0" applyFont="1" applyAlignment="1">
      <alignment vertical="center"/>
    </xf>
    <xf numFmtId="0" fontId="5" fillId="3" borderId="0" xfId="2" applyFont="1" applyAlignment="1">
      <alignment vertical="center"/>
    </xf>
    <xf numFmtId="0" fontId="1" fillId="3" borderId="0" xfId="2" applyAlignment="1">
      <alignment vertical="center"/>
    </xf>
    <xf numFmtId="0" fontId="1" fillId="5" borderId="0" xfId="0" applyFont="1" applyFill="1" applyAlignment="1">
      <alignment vertical="center"/>
    </xf>
    <xf numFmtId="0" fontId="1" fillId="6" borderId="0" xfId="4" applyFill="1" applyAlignment="1">
      <alignment horizontal="left" vertical="center"/>
    </xf>
    <xf numFmtId="0" fontId="1" fillId="4" borderId="0" xfId="4" applyAlignment="1">
      <alignment horizontal="left" vertical="center"/>
    </xf>
    <xf numFmtId="0" fontId="4" fillId="2" borderId="0" xfId="1" applyFont="1" applyAlignment="1">
      <alignment vertical="center"/>
    </xf>
    <xf numFmtId="0" fontId="4" fillId="2" borderId="0" xfId="1" applyFont="1" applyAlignment="1">
      <alignment horizontal="center" vertical="center"/>
    </xf>
    <xf numFmtId="49" fontId="4" fillId="2" borderId="0" xfId="1" applyNumberFormat="1" applyFont="1" applyAlignment="1">
      <alignment horizontal="center" vertical="center"/>
    </xf>
    <xf numFmtId="0" fontId="5" fillId="3" borderId="0" xfId="2" applyFont="1" applyAlignment="1">
      <alignment horizontal="left" vertical="center"/>
    </xf>
    <xf numFmtId="4" fontId="1" fillId="5" borderId="0" xfId="0" applyNumberFormat="1" applyFont="1" applyFill="1" applyAlignment="1">
      <alignment horizontal="right" vertical="center" indent="2"/>
    </xf>
    <xf numFmtId="164" fontId="1" fillId="5" borderId="0" xfId="0" applyNumberFormat="1" applyFont="1" applyFill="1" applyAlignment="1">
      <alignment horizontal="right" vertical="center" indent="2"/>
    </xf>
    <xf numFmtId="4" fontId="1" fillId="6" borderId="0" xfId="0" applyNumberFormat="1" applyFont="1" applyFill="1" applyAlignment="1">
      <alignment horizontal="right" vertical="center" indent="2"/>
    </xf>
    <xf numFmtId="164" fontId="1" fillId="6" borderId="0" xfId="4" applyNumberFormat="1" applyFill="1" applyAlignment="1">
      <alignment horizontal="right" vertical="center" indent="2"/>
    </xf>
    <xf numFmtId="4" fontId="1" fillId="4" borderId="0" xfId="4" applyNumberFormat="1" applyAlignment="1">
      <alignment horizontal="right" vertical="center" indent="2"/>
    </xf>
    <xf numFmtId="164" fontId="1" fillId="4" borderId="0" xfId="4" applyNumberFormat="1" applyAlignment="1">
      <alignment horizontal="right" vertical="center" indent="2"/>
    </xf>
    <xf numFmtId="4" fontId="5" fillId="3" borderId="0" xfId="2" applyNumberFormat="1" applyFont="1" applyAlignment="1">
      <alignment horizontal="right" vertical="center" indent="2"/>
    </xf>
    <xf numFmtId="164" fontId="5" fillId="3" borderId="0" xfId="2" applyNumberFormat="1" applyFont="1" applyAlignment="1">
      <alignment horizontal="right" vertical="center" indent="2"/>
    </xf>
    <xf numFmtId="4" fontId="1" fillId="0" borderId="0" xfId="0" applyNumberFormat="1" applyFont="1"/>
    <xf numFmtId="0" fontId="4" fillId="2" borderId="0" xfId="1" applyFont="1" applyAlignment="1">
      <alignment horizontal="center" vertical="center"/>
    </xf>
  </cellXfs>
  <cellStyles count="6">
    <cellStyle name="20% - Énfasis1" xfId="4" builtinId="30"/>
    <cellStyle name="40% - Énfasis1" xfId="2" builtinId="31"/>
    <cellStyle name="Énfasis1" xfId="1" builtinId="29"/>
    <cellStyle name="Normal" xfId="0" builtinId="0"/>
    <cellStyle name="Normal 2" xfId="3" xr:uid="{00000000-0005-0000-0000-000004000000}"/>
    <cellStyle name="Normal 3" xfId="5" xr:uid="{5D120917-3CC7-420F-B755-9EF965608B25}"/>
  </cellStyles>
  <dxfs count="1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indent="0" justifyLastLine="0" shrinkToFit="0" readingOrder="0"/>
    </dxf>
  </dxfs>
  <tableStyles count="1" defaultTableStyle="TableStyleMedium9" defaultPivotStyle="PivotStyleLight16">
    <tableStyle name="Invisible" pivot="0" table="0" count="0" xr9:uid="{B246E776-CEB6-4DAF-864D-E5854030CED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2E38745-4E76-4D82-AFA3-89E68FC84A14}" name="Tabla623" displayName="Tabla623" ref="A9:F22" headerRowCount="0" totalsRowShown="0" headerRowDxfId="14" dataDxfId="13" tableBorderDxfId="12" headerRowCellStyle="Normal" dataCellStyle="Normal">
  <tableColumns count="6">
    <tableColumn id="1" xr3:uid="{2988A3FB-067F-4C9B-8F19-1313D354649A}" name="Columna1" headerRowDxfId="11" dataDxfId="10" dataCellStyle="Normal"/>
    <tableColumn id="10" xr3:uid="{C8C7C7D1-A4B9-479D-8BEC-6E6FB35A9D0A}" name="Columna10" headerRowDxfId="9" dataDxfId="8" dataCellStyle="20% - Énfasis1"/>
    <tableColumn id="13" xr3:uid="{06CC0312-1203-41DB-9D9B-906FCF671D6E}" name="Columna13" headerRowDxfId="7" dataDxfId="6" dataCellStyle="20% - Énfasis1"/>
    <tableColumn id="7" xr3:uid="{3A67783A-D97C-43FF-A3B9-002286F1D6B2}" name="Columna7" headerRowDxfId="5" dataDxfId="4" dataCellStyle="40% - Énfasis1"/>
    <tableColumn id="4" xr3:uid="{25A8674E-211C-470B-A075-56F7A51F368E}" name="Columna4" headerRowDxfId="3" dataDxfId="2" dataCellStyle="40% - Énfasis1">
      <calculatedColumnFormula>(Tabla623[[#This Row],[Columna7]]*100)/D$22</calculatedColumnFormula>
    </tableColumn>
    <tableColumn id="19" xr3:uid="{490F4DC2-DB10-4AE1-BD67-F7BD033454E1}" name="Columna19" headerRowDxfId="1" dataDxfId="0" dataCellStyle="40% - Énfasis1">
      <calculatedColumnFormula>(Tabla623[[#This Row],[Columna7]]-Tabla623[[#This Row],[Columna10]])/Tabla623[[#This Row],[Columna10]]*100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52029-7C47-4BC1-B1BC-B75655948528}">
  <sheetPr>
    <pageSetUpPr fitToPage="1"/>
  </sheetPr>
  <dimension ref="A1:F27"/>
  <sheetViews>
    <sheetView tabSelected="1" zoomScale="120" zoomScaleNormal="120" workbookViewId="0">
      <selection activeCell="K18" sqref="K18"/>
    </sheetView>
  </sheetViews>
  <sheetFormatPr baseColWidth="10" defaultRowHeight="15" x14ac:dyDescent="0.25"/>
  <cols>
    <col min="1" max="1" width="37.7109375" style="1" customWidth="1"/>
    <col min="2" max="3" width="10.7109375" style="1" customWidth="1"/>
    <col min="4" max="4" width="10.5703125" style="1" customWidth="1"/>
    <col min="5" max="6" width="10.7109375" style="1" customWidth="1"/>
  </cols>
  <sheetData>
    <row r="1" spans="1:6" x14ac:dyDescent="0.25">
      <c r="A1" s="9" t="s">
        <v>19</v>
      </c>
      <c r="B1" s="2"/>
      <c r="C1" s="2"/>
      <c r="D1" s="2"/>
      <c r="E1" s="2"/>
      <c r="F1" s="2"/>
    </row>
    <row r="2" spans="1:6" x14ac:dyDescent="0.25">
      <c r="A2" s="3"/>
      <c r="B2" s="3"/>
      <c r="C2" s="3"/>
      <c r="D2" s="3"/>
      <c r="E2" s="3"/>
      <c r="F2" s="3"/>
    </row>
    <row r="3" spans="1:6" x14ac:dyDescent="0.25">
      <c r="A3" s="4" t="s">
        <v>16</v>
      </c>
      <c r="B3" s="4"/>
      <c r="C3" s="4"/>
      <c r="D3" s="5"/>
      <c r="E3" s="5"/>
      <c r="F3" s="5"/>
    </row>
    <row r="4" spans="1:6" x14ac:dyDescent="0.25">
      <c r="A4" s="4" t="s">
        <v>17</v>
      </c>
      <c r="B4" s="4"/>
      <c r="C4" s="4"/>
      <c r="D4" s="5"/>
      <c r="E4" s="5"/>
      <c r="F4" s="5"/>
    </row>
    <row r="5" spans="1:6" x14ac:dyDescent="0.25">
      <c r="A5" s="4" t="s">
        <v>20</v>
      </c>
      <c r="B5" s="4"/>
      <c r="C5" s="4"/>
      <c r="D5" s="5"/>
      <c r="E5" s="5"/>
      <c r="F5" s="5"/>
    </row>
    <row r="6" spans="1:6" x14ac:dyDescent="0.25">
      <c r="A6" s="3"/>
      <c r="B6" s="3"/>
      <c r="C6" s="3"/>
      <c r="D6" s="3"/>
      <c r="E6" s="3"/>
      <c r="F6" s="3"/>
    </row>
    <row r="7" spans="1:6" ht="21.75" customHeight="1" x14ac:dyDescent="0.25">
      <c r="A7" s="3"/>
      <c r="B7" s="22">
        <v>2021</v>
      </c>
      <c r="C7" s="22" t="s">
        <v>0</v>
      </c>
      <c r="D7" s="22">
        <v>2022</v>
      </c>
      <c r="E7" s="22" t="s">
        <v>0</v>
      </c>
      <c r="F7" s="10" t="s">
        <v>15</v>
      </c>
    </row>
    <row r="8" spans="1:6" ht="21.75" customHeight="1" x14ac:dyDescent="0.25">
      <c r="A8" s="3"/>
      <c r="B8" s="22"/>
      <c r="C8" s="22"/>
      <c r="D8" s="22"/>
      <c r="E8" s="22"/>
      <c r="F8" s="11" t="s">
        <v>21</v>
      </c>
    </row>
    <row r="9" spans="1:6" ht="18.95" customHeight="1" x14ac:dyDescent="0.25">
      <c r="A9" s="6" t="s">
        <v>1</v>
      </c>
      <c r="B9" s="13">
        <v>278.69355313</v>
      </c>
      <c r="C9" s="14">
        <v>34.53529175676919</v>
      </c>
      <c r="D9" s="13">
        <v>277.07</v>
      </c>
      <c r="E9" s="14">
        <f>(Tabla623[[#This Row],[Columna7]]*100)/D$22</f>
        <v>30.135630458663709</v>
      </c>
      <c r="F9" s="14">
        <f>(Tabla623[[#This Row],[Columna7]]-Tabla623[[#This Row],[Columna10]])/Tabla623[[#This Row],[Columna10]]*100</f>
        <v>-0.58255855284986757</v>
      </c>
    </row>
    <row r="10" spans="1:6" ht="18.95" customHeight="1" x14ac:dyDescent="0.25">
      <c r="A10" s="7" t="s">
        <v>2</v>
      </c>
      <c r="B10" s="15">
        <v>179.30918604999999</v>
      </c>
      <c r="C10" s="16">
        <v>22.219728391122821</v>
      </c>
      <c r="D10" s="15">
        <v>199.37</v>
      </c>
      <c r="E10" s="16">
        <f>(Tabla623[[#This Row],[Columna7]]*100)/D$22</f>
        <v>21.684558575608271</v>
      </c>
      <c r="F10" s="16">
        <f>(Tabla623[[#This Row],[Columna7]]-Tabla623[[#This Row],[Columna10]])/Tabla623[[#This Row],[Columna10]]*100</f>
        <v>11.187833926370116</v>
      </c>
    </row>
    <row r="11" spans="1:6" ht="18.95" customHeight="1" x14ac:dyDescent="0.25">
      <c r="A11" s="6" t="s">
        <v>8</v>
      </c>
      <c r="B11" s="13">
        <v>0.46299731000000005</v>
      </c>
      <c r="C11" s="14">
        <v>5.7373939956159303E-2</v>
      </c>
      <c r="D11" s="13">
        <v>0.57999999999999996</v>
      </c>
      <c r="E11" s="14">
        <f>(Tabla623[[#This Row],[Columna7]]*100)/D$22</f>
        <v>6.3083934262189875E-2</v>
      </c>
      <c r="F11" s="14">
        <f>(Tabla623[[#This Row],[Columna7]]-Tabla623[[#This Row],[Columna10]])/Tabla623[[#This Row],[Columna10]]*100</f>
        <v>25.270706216414062</v>
      </c>
    </row>
    <row r="12" spans="1:6" ht="18.95" customHeight="1" x14ac:dyDescent="0.25">
      <c r="A12" s="7" t="s">
        <v>9</v>
      </c>
      <c r="B12" s="15">
        <v>118.51985443000001</v>
      </c>
      <c r="C12" s="16">
        <v>14.686804577070999</v>
      </c>
      <c r="D12" s="15">
        <v>115.68</v>
      </c>
      <c r="E12" s="16">
        <f>(Tabla623[[#This Row],[Columna7]]*100)/D$22</f>
        <v>12.581981923189872</v>
      </c>
      <c r="F12" s="16">
        <f>(Tabla623[[#This Row],[Columna7]]-Tabla623[[#This Row],[Columna10]])/Tabla623[[#This Row],[Columna10]]*100</f>
        <v>-2.396100167062956</v>
      </c>
    </row>
    <row r="13" spans="1:6" ht="18.95" customHeight="1" x14ac:dyDescent="0.25">
      <c r="A13" s="6" t="s">
        <v>14</v>
      </c>
      <c r="B13" s="13">
        <v>0</v>
      </c>
      <c r="C13" s="14">
        <v>0</v>
      </c>
      <c r="D13" s="13">
        <v>0</v>
      </c>
      <c r="E13" s="14">
        <f>(Tabla623[[#This Row],[Columna7]]*100)/D$22</f>
        <v>0</v>
      </c>
      <c r="F13" s="14">
        <v>0</v>
      </c>
    </row>
    <row r="14" spans="1:6" ht="18.95" customHeight="1" x14ac:dyDescent="0.25">
      <c r="A14" s="8" t="s">
        <v>3</v>
      </c>
      <c r="B14" s="17">
        <v>576.98559092000005</v>
      </c>
      <c r="C14" s="18">
        <v>71.499198664919177</v>
      </c>
      <c r="D14" s="17">
        <v>592.70000000000005</v>
      </c>
      <c r="E14" s="18">
        <f>(Tabla623[[#This Row],[Columna7]]*100)/D$22</f>
        <v>64.465254891724044</v>
      </c>
      <c r="F14" s="18">
        <f>(Tabla623[[#This Row],[Columna7]]-Tabla623[[#This Row],[Columna10]])/Tabla623[[#This Row],[Columna10]]*100</f>
        <v>2.7235357914126528</v>
      </c>
    </row>
    <row r="15" spans="1:6" ht="18.95" customHeight="1" x14ac:dyDescent="0.25">
      <c r="A15" s="6" t="s">
        <v>10</v>
      </c>
      <c r="B15" s="13">
        <v>87.32625320999999</v>
      </c>
      <c r="C15" s="14">
        <v>10.821339778986841</v>
      </c>
      <c r="D15" s="13">
        <v>93.99</v>
      </c>
      <c r="E15" s="14">
        <f>(Tabla623[[#This Row],[Columna7]]*100)/D$22</f>
        <v>10.222860312591772</v>
      </c>
      <c r="F15" s="14">
        <f>(Tabla623[[#This Row],[Columna7]]-Tabla623[[#This Row],[Columna10]])/Tabla623[[#This Row],[Columna10]]*100</f>
        <v>7.630863050971846</v>
      </c>
    </row>
    <row r="16" spans="1:6" ht="18.95" customHeight="1" x14ac:dyDescent="0.25">
      <c r="A16" s="7" t="s">
        <v>11</v>
      </c>
      <c r="B16" s="15">
        <v>126.27985937999999</v>
      </c>
      <c r="C16" s="16">
        <v>15.648412881146887</v>
      </c>
      <c r="D16" s="15">
        <v>215.04</v>
      </c>
      <c r="E16" s="16">
        <f>(Tabla623[[#This Row],[Columna7]]*100)/D$22</f>
        <v>23.388912454726402</v>
      </c>
      <c r="F16" s="16">
        <f>(Tabla623[[#This Row],[Columna7]]-Tabla623[[#This Row],[Columna10]])/Tabla623[[#This Row],[Columna10]]*100</f>
        <v>70.288437962940662</v>
      </c>
    </row>
    <row r="17" spans="1:6" ht="18.95" customHeight="1" x14ac:dyDescent="0.25">
      <c r="A17" s="8" t="s">
        <v>4</v>
      </c>
      <c r="B17" s="17">
        <v>213.60611258999998</v>
      </c>
      <c r="C17" s="18">
        <v>26.469752660133729</v>
      </c>
      <c r="D17" s="17">
        <v>309.04000000000002</v>
      </c>
      <c r="E17" s="18">
        <f>(Tabla623[[#This Row],[Columna7]]*100)/D$22</f>
        <v>33.612860421357183</v>
      </c>
      <c r="F17" s="18">
        <f>(Tabla623[[#This Row],[Columna7]]-Tabla623[[#This Row],[Columna10]])/Tabla623[[#This Row],[Columna10]]*100</f>
        <v>44.677507704649742</v>
      </c>
    </row>
    <row r="18" spans="1:6" ht="18.95" customHeight="1" x14ac:dyDescent="0.25">
      <c r="A18" s="8" t="s">
        <v>5</v>
      </c>
      <c r="B18" s="17">
        <v>790.59170351</v>
      </c>
      <c r="C18" s="18">
        <v>97.968951325052899</v>
      </c>
      <c r="D18" s="17">
        <v>901.73</v>
      </c>
      <c r="E18" s="18">
        <f>(Tabla623[[#This Row],[Columna7]]*100)/D$22</f>
        <v>98.077027659042216</v>
      </c>
      <c r="F18" s="18">
        <f>(Tabla623[[#This Row],[Columna7]]-Tabla623[[#This Row],[Columna10]])/Tabla623[[#This Row],[Columna10]]*100</f>
        <v>14.057609761976748</v>
      </c>
    </row>
    <row r="19" spans="1:6" ht="18.95" customHeight="1" x14ac:dyDescent="0.25">
      <c r="A19" s="6" t="s">
        <v>12</v>
      </c>
      <c r="B19" s="13">
        <v>2.0474291</v>
      </c>
      <c r="C19" s="14">
        <v>0.25371437740727532</v>
      </c>
      <c r="D19" s="13">
        <v>3.56</v>
      </c>
      <c r="E19" s="14">
        <f>(Tabla623[[#This Row],[Columna7]]*100)/D$22</f>
        <v>0.38720483788516552</v>
      </c>
      <c r="F19" s="14">
        <f>(Tabla623[[#This Row],[Columna7]]-Tabla623[[#This Row],[Columna10]])/Tabla623[[#This Row],[Columna10]]*100</f>
        <v>73.876594798813784</v>
      </c>
    </row>
    <row r="20" spans="1:6" ht="18.95" customHeight="1" x14ac:dyDescent="0.25">
      <c r="A20" s="7" t="s">
        <v>13</v>
      </c>
      <c r="B20" s="15">
        <v>14.342766060000001</v>
      </c>
      <c r="C20" s="16">
        <v>1.777334297539827</v>
      </c>
      <c r="D20" s="15">
        <v>14.11</v>
      </c>
      <c r="E20" s="16">
        <f>(Tabla623[[#This Row],[Columna7]]*100)/D$22</f>
        <v>1.5346798490336195</v>
      </c>
      <c r="F20" s="16">
        <f>(Tabla623[[#This Row],[Columna7]]-Tabla623[[#This Row],[Columna10]])/Tabla623[[#This Row],[Columna10]]*100</f>
        <v>-1.6228812421974426</v>
      </c>
    </row>
    <row r="21" spans="1:6" ht="18.95" customHeight="1" x14ac:dyDescent="0.25">
      <c r="A21" s="8" t="s">
        <v>6</v>
      </c>
      <c r="B21" s="17">
        <v>16.390195160000001</v>
      </c>
      <c r="C21" s="18">
        <v>2.031048674947102</v>
      </c>
      <c r="D21" s="17">
        <v>17.670000000000002</v>
      </c>
      <c r="E21" s="18">
        <f>(Tabla623[[#This Row],[Columna7]]*100)/D$22</f>
        <v>1.9218846869187851</v>
      </c>
      <c r="F21" s="18">
        <f>(Tabla623[[#This Row],[Columna7]]-Tabla623[[#This Row],[Columna10]])/Tabla623[[#This Row],[Columna10]]*100</f>
        <v>7.8083563222196588</v>
      </c>
    </row>
    <row r="22" spans="1:6" ht="18.95" customHeight="1" x14ac:dyDescent="0.25">
      <c r="A22" s="12" t="s">
        <v>7</v>
      </c>
      <c r="B22" s="19">
        <v>806.98189866999996</v>
      </c>
      <c r="C22" s="20">
        <v>100</v>
      </c>
      <c r="D22" s="19">
        <v>919.41</v>
      </c>
      <c r="E22" s="20">
        <f>(Tabla623[[#This Row],[Columna7]]*100)/D$22</f>
        <v>100</v>
      </c>
      <c r="F22" s="20">
        <f>(Tabla623[[#This Row],[Columna7]]-Tabla623[[#This Row],[Columna10]])/Tabla623[[#This Row],[Columna10]]*100</f>
        <v>13.931923567962873</v>
      </c>
    </row>
    <row r="23" spans="1:6" ht="20.25" customHeight="1" x14ac:dyDescent="0.25">
      <c r="A23" s="3" t="s">
        <v>18</v>
      </c>
      <c r="B23" s="3"/>
      <c r="C23" s="3"/>
      <c r="D23" s="3"/>
      <c r="E23" s="3"/>
      <c r="F23" s="3"/>
    </row>
    <row r="25" spans="1:6" x14ac:dyDescent="0.25">
      <c r="C25" s="21"/>
      <c r="D25" s="21"/>
    </row>
    <row r="27" spans="1:6" x14ac:dyDescent="0.25">
      <c r="C27" s="21"/>
    </row>
  </sheetData>
  <mergeCells count="4">
    <mergeCell ref="B7:B8"/>
    <mergeCell ref="C7:C8"/>
    <mergeCell ref="D7:D8"/>
    <mergeCell ref="E7:E8"/>
  </mergeCells>
  <pageMargins left="0.3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1.8.2-6</vt:lpstr>
      <vt:lpstr>'1.8.2-6'!Área_de_impresión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2024-01-23T12:35:32Z</cp:lastPrinted>
  <dcterms:created xsi:type="dcterms:W3CDTF">2014-08-13T12:30:34Z</dcterms:created>
  <dcterms:modified xsi:type="dcterms:W3CDTF">2024-01-23T12:37:54Z</dcterms:modified>
</cp:coreProperties>
</file>