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2\1.8.2.2 Ayuntamientos\"/>
    </mc:Choice>
  </mc:AlternateContent>
  <xr:revisionPtr revIDLastSave="0" documentId="13_ncr:1_{5D83CB02-94B4-4BFF-9CA8-7CB20E3500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8" sheetId="25" r:id="rId1"/>
    <sheet name="Hoja2" sheetId="15" r:id="rId2"/>
    <sheet name="Hoja1" sheetId="14" r:id="rId3"/>
  </sheets>
  <externalReferences>
    <externalReference r:id="rId4"/>
  </externalReferences>
  <definedNames>
    <definedName name="_xlnm.Print_Area" localSheetId="0">'G 1.8.2-8'!$A$1:$H$25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5" i="14" l="1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5" i="14"/>
  <c r="T11" i="14"/>
  <c r="D31" i="15"/>
  <c r="F31" i="15" s="1"/>
  <c r="D32" i="15"/>
  <c r="C32" i="15"/>
  <c r="C31" i="15"/>
  <c r="E31" i="15"/>
  <c r="E32" i="15"/>
  <c r="F32" i="15"/>
  <c r="E16" i="15" l="1"/>
  <c r="D30" i="15"/>
  <c r="D16" i="15" s="1"/>
  <c r="C30" i="15"/>
  <c r="C16" i="15" s="1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E30" i="15" l="1"/>
  <c r="F30" i="15"/>
</calcChain>
</file>

<file path=xl/sharedStrings.xml><?xml version="1.0" encoding="utf-8"?>
<sst xmlns="http://schemas.openxmlformats.org/spreadsheetml/2006/main" count="215" uniqueCount="62">
  <si>
    <t xml:space="preserve"> (porcentaje)</t>
  </si>
  <si>
    <t>(sobre presupuesto definitivo)</t>
  </si>
  <si>
    <t>Gráfico 1.8.2-8</t>
  </si>
  <si>
    <t>Liquidación de los Presupuestos de las Entidades locales 2020</t>
  </si>
  <si>
    <t>Clasificación económica y ejecución: Ayuntamientos</t>
  </si>
  <si>
    <t>Comunidad Autónoma de Castilla y León</t>
  </si>
  <si>
    <t xml:space="preserve">     </t>
  </si>
  <si>
    <t>miles de euros</t>
  </si>
  <si>
    <t>Cap.</t>
  </si>
  <si>
    <t>Ingresos</t>
  </si>
  <si>
    <t>Presupuesto</t>
  </si>
  <si>
    <t>Previsión</t>
  </si>
  <si>
    <t>Derechos</t>
  </si>
  <si>
    <t>Recaudación</t>
  </si>
  <si>
    <t>Inicial</t>
  </si>
  <si>
    <t>Definitiva</t>
  </si>
  <si>
    <t>Reconocidos</t>
  </si>
  <si>
    <t>Líquida</t>
  </si>
  <si>
    <t>Netos</t>
  </si>
  <si>
    <t>Ejercicio corriente</t>
  </si>
  <si>
    <t>Ejercicios cerrados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</si>
  <si>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</si>
  <si>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</si>
  <si>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</si>
  <si>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</si>
  <si>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</si>
  <si>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Operaciones Corrientes</t>
  </si>
  <si>
    <t>Enajenación de 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</si>
  <si>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</si>
  <si>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</si>
  <si>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</si>
  <si>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</si>
  <si>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</si>
  <si>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</si>
  <si>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ingresos</t>
  </si>
  <si>
    <t>Gastos</t>
  </si>
  <si>
    <t xml:space="preserve">Presupuesto </t>
  </si>
  <si>
    <t>Créditos</t>
  </si>
  <si>
    <t>Obligaciones</t>
  </si>
  <si>
    <t>Pagos</t>
  </si>
  <si>
    <t>Definivos</t>
  </si>
  <si>
    <t>Reconocidas</t>
  </si>
  <si>
    <t>Líquidos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</si>
  <si>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</si>
  <si>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</si>
  <si>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</si>
  <si>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</si>
  <si>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</si>
  <si>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</si>
  <si>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Inversiones reales</t>
  </si>
  <si>
    <t>Total gastos</t>
  </si>
  <si>
    <t>Presupuesto inicial</t>
  </si>
  <si>
    <t>Previsión definitiva</t>
  </si>
  <si>
    <t>Derechos reconocidos netos sobre presupuestos iniciales</t>
  </si>
  <si>
    <t>Derechos reconocidos netos sobre previsiones definitivas</t>
  </si>
  <si>
    <t>CES. Informe de Situación Económica y Social de Castilla y León en 2023</t>
  </si>
  <si>
    <t>Grado de ejecución de ingresos de los ayuntamientos de Castilla y León, 2015-2022</t>
  </si>
  <si>
    <t>Liquidación de los Presupuestos de las Entidades locales 2022</t>
  </si>
  <si>
    <t>Liquidación de los Presupuestos de las Entidades locales 2021</t>
  </si>
  <si>
    <t>Grado de ejecución</t>
  </si>
  <si>
    <t xml:space="preserve"> </t>
  </si>
  <si>
    <t>Fuente:   Elaboración propia con datos del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</si>
</sst>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rgb="FF000000"/>
      <name val="Myriad Pro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8"/>
      <name val="Arial"/>
      <family val="2"/>
    </font>
    <font>
      <sz val="9"/>
      <name val="Univers"/>
      <family val="2"/>
    </font>
    <font>
      <sz val="8"/>
      <name val="Univers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8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11" fillId="0" borderId="0"/>
    <xf numFmtId="0" fontId="10" fillId="0" borderId="0"/>
    <xf numFmtId="0" fontId="8" fillId="0" borderId="0"/>
    <xf numFmtId="0" fontId="24" fillId="0" borderId="0"/>
    <xf numFmtId="0" fontId="7" fillId="0" borderId="0"/>
    <xf numFmtId="0" fontId="30" fillId="0" borderId="0"/>
    <xf numFmtId="0" fontId="30" fillId="0" borderId="0"/>
  </cellStyleXfs>
  <cellXfs count="109">
    <xf numFmtId="0" fontId="0" fillId="0" borderId="0" xfId="0"/>
    <xf numFmtId="0" fontId="4" fillId="0" borderId="0" xfId="0" applyFont="1"/>
    <xf numFmtId="0" fontId="5" fillId="3" borderId="0" xfId="2" applyFont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0" borderId="0" xfId="3"/>
    <xf numFmtId="0" fontId="9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9" fillId="0" borderId="0" xfId="3" applyFont="1" applyAlignment="1">
      <alignment horizontal="right"/>
    </xf>
    <xf numFmtId="0" fontId="17" fillId="0" borderId="0" xfId="4" applyFont="1"/>
    <xf numFmtId="0" fontId="20" fillId="6" borderId="1" xfId="5" applyFont="1" applyFill="1" applyBorder="1" applyAlignment="1">
      <alignment horizontal="center" vertical="top"/>
    </xf>
    <xf numFmtId="0" fontId="17" fillId="6" borderId="2" xfId="5" applyFont="1" applyFill="1" applyBorder="1"/>
    <xf numFmtId="3" fontId="19" fillId="6" borderId="2" xfId="5" applyNumberFormat="1" applyFont="1" applyFill="1" applyBorder="1"/>
    <xf numFmtId="3" fontId="19" fillId="6" borderId="3" xfId="5" applyNumberFormat="1" applyFont="1" applyFill="1" applyBorder="1"/>
    <xf numFmtId="0" fontId="21" fillId="0" borderId="0" xfId="4" applyFont="1"/>
    <xf numFmtId="4" fontId="22" fillId="0" borderId="4" xfId="4" applyNumberFormat="1" applyFont="1" applyBorder="1"/>
    <xf numFmtId="3" fontId="22" fillId="7" borderId="5" xfId="5" applyNumberFormat="1" applyFont="1" applyFill="1" applyBorder="1" applyAlignment="1">
      <alignment horizontal="center"/>
    </xf>
    <xf numFmtId="3" fontId="22" fillId="7" borderId="6" xfId="5" applyNumberFormat="1" applyFont="1" applyFill="1" applyBorder="1" applyAlignment="1">
      <alignment horizontal="center"/>
    </xf>
    <xf numFmtId="3" fontId="22" fillId="7" borderId="7" xfId="5" applyNumberFormat="1" applyFont="1" applyFill="1" applyBorder="1" applyAlignment="1">
      <alignment horizontal="center"/>
    </xf>
    <xf numFmtId="4" fontId="22" fillId="0" borderId="8" xfId="4" applyNumberFormat="1" applyFont="1" applyBorder="1"/>
    <xf numFmtId="0" fontId="12" fillId="0" borderId="9" xfId="4" applyFont="1" applyBorder="1" applyAlignment="1">
      <alignment horizontal="center" vertical="center"/>
    </xf>
    <xf numFmtId="0" fontId="23" fillId="0" borderId="6" xfId="4" applyFont="1" applyBorder="1" applyAlignment="1">
      <alignment horizontal="left" vertical="center"/>
    </xf>
    <xf numFmtId="3" fontId="19" fillId="0" borderId="6" xfId="5" applyNumberFormat="1" applyFont="1" applyBorder="1" applyAlignment="1">
      <alignment vertical="center"/>
    </xf>
    <xf numFmtId="3" fontId="19" fillId="0" borderId="7" xfId="5" applyNumberFormat="1" applyFont="1" applyBorder="1" applyAlignment="1">
      <alignment vertical="center"/>
    </xf>
    <xf numFmtId="3" fontId="19" fillId="0" borderId="0" xfId="5" applyNumberFormat="1" applyFont="1" applyAlignment="1">
      <alignment vertical="center"/>
    </xf>
    <xf numFmtId="0" fontId="12" fillId="0" borderId="0" xfId="4" applyFont="1"/>
    <xf numFmtId="0" fontId="25" fillId="8" borderId="10" xfId="7" applyFont="1" applyFill="1" applyBorder="1" applyAlignment="1" applyProtection="1">
      <alignment horizontal="center" vertical="top" wrapText="1"/>
      <protection locked="0"/>
    </xf>
    <xf numFmtId="0" fontId="25" fillId="8" borderId="11" xfId="7" applyFont="1" applyFill="1" applyBorder="1" applyAlignment="1" applyProtection="1">
      <alignment horizontal="left" vertical="center"/>
      <protection locked="0"/>
    </xf>
    <xf numFmtId="3" fontId="19" fillId="10" borderId="12" xfId="4" applyNumberFormat="1" applyFont="1" applyFill="1" applyBorder="1" applyAlignment="1">
      <alignment horizontal="right" vertical="center"/>
    </xf>
    <xf numFmtId="0" fontId="25" fillId="11" borderId="10" xfId="7" applyFont="1" applyFill="1" applyBorder="1" applyAlignment="1" applyProtection="1">
      <alignment horizontal="center" vertical="center"/>
      <protection locked="0"/>
    </xf>
    <xf numFmtId="0" fontId="18" fillId="11" borderId="11" xfId="7" applyFont="1" applyFill="1" applyBorder="1" applyAlignment="1">
      <alignment horizontal="left" vertical="center"/>
    </xf>
    <xf numFmtId="3" fontId="22" fillId="11" borderId="12" xfId="4" applyNumberFormat="1" applyFont="1" applyFill="1" applyBorder="1" applyAlignment="1">
      <alignment horizontal="right" vertical="center"/>
    </xf>
    <xf numFmtId="3" fontId="22" fillId="0" borderId="0" xfId="4" applyNumberFormat="1" applyFont="1" applyAlignment="1">
      <alignment horizontal="right" vertical="center"/>
    </xf>
    <xf numFmtId="0" fontId="25" fillId="12" borderId="10" xfId="7" applyFont="1" applyFill="1" applyBorder="1" applyAlignment="1" applyProtection="1">
      <alignment horizontal="center" vertical="center"/>
      <protection locked="0"/>
    </xf>
    <xf numFmtId="0" fontId="18" fillId="12" borderId="11" xfId="7" applyFont="1" applyFill="1" applyBorder="1" applyAlignment="1">
      <alignment horizontal="left" vertical="center"/>
    </xf>
    <xf numFmtId="0" fontId="26" fillId="12" borderId="11" xfId="7" applyFont="1" applyFill="1" applyBorder="1" applyAlignment="1">
      <alignment horizontal="left" vertical="center"/>
    </xf>
    <xf numFmtId="0" fontId="26" fillId="12" borderId="13" xfId="7" applyFont="1" applyFill="1" applyBorder="1" applyAlignment="1">
      <alignment horizontal="left" vertical="center"/>
    </xf>
    <xf numFmtId="0" fontId="25" fillId="0" borderId="14" xfId="7" applyFont="1" applyBorder="1" applyAlignment="1" applyProtection="1">
      <alignment horizontal="center" vertical="top" wrapText="1"/>
      <protection locked="0"/>
    </xf>
    <xf numFmtId="0" fontId="25" fillId="0" borderId="15" xfId="7" applyFont="1" applyBorder="1" applyAlignment="1" applyProtection="1">
      <alignment horizontal="left" vertical="center"/>
      <protection locked="0"/>
    </xf>
    <xf numFmtId="3" fontId="19" fillId="0" borderId="15" xfId="4" applyNumberFormat="1" applyFont="1" applyBorder="1" applyAlignment="1">
      <alignment horizontal="right" vertical="center"/>
    </xf>
    <xf numFmtId="0" fontId="19" fillId="11" borderId="16" xfId="4" applyFont="1" applyFill="1" applyBorder="1" applyAlignment="1">
      <alignment horizontal="center" vertical="center"/>
    </xf>
    <xf numFmtId="0" fontId="27" fillId="12" borderId="17" xfId="7" applyFont="1" applyFill="1" applyBorder="1" applyAlignment="1">
      <alignment horizontal="left" vertical="center"/>
    </xf>
    <xf numFmtId="4" fontId="22" fillId="0" borderId="18" xfId="4" applyNumberFormat="1" applyFont="1" applyBorder="1"/>
    <xf numFmtId="3" fontId="22" fillId="11" borderId="15" xfId="4" applyNumberFormat="1" applyFont="1" applyFill="1" applyBorder="1" applyAlignment="1">
      <alignment horizontal="right" vertical="center"/>
    </xf>
    <xf numFmtId="0" fontId="22" fillId="5" borderId="19" xfId="4" applyFont="1" applyFill="1" applyBorder="1" applyAlignment="1">
      <alignment horizontal="center" vertical="top"/>
    </xf>
    <xf numFmtId="0" fontId="25" fillId="9" borderId="0" xfId="7" applyFont="1" applyFill="1" applyAlignment="1" applyProtection="1">
      <alignment horizontal="left" vertical="center" wrapText="1"/>
      <protection locked="0"/>
    </xf>
    <xf numFmtId="3" fontId="22" fillId="5" borderId="0" xfId="4" applyNumberFormat="1" applyFont="1" applyFill="1" applyAlignment="1">
      <alignment horizontal="right" vertical="center"/>
    </xf>
    <xf numFmtId="3" fontId="22" fillId="5" borderId="20" xfId="4" applyNumberFormat="1" applyFont="1" applyFill="1" applyBorder="1" applyAlignment="1">
      <alignment horizontal="right" vertical="center"/>
    </xf>
    <xf numFmtId="3" fontId="22" fillId="5" borderId="21" xfId="4" applyNumberFormat="1" applyFont="1" applyFill="1" applyBorder="1" applyAlignment="1">
      <alignment horizontal="right" vertical="center"/>
    </xf>
    <xf numFmtId="0" fontId="20" fillId="6" borderId="19" xfId="5" applyFont="1" applyFill="1" applyBorder="1" applyAlignment="1">
      <alignment horizontal="center" vertical="top"/>
    </xf>
    <xf numFmtId="0" fontId="17" fillId="6" borderId="0" xfId="5" applyFont="1" applyFill="1"/>
    <xf numFmtId="3" fontId="19" fillId="6" borderId="0" xfId="5" applyNumberFormat="1" applyFont="1" applyFill="1"/>
    <xf numFmtId="3" fontId="19" fillId="6" borderId="22" xfId="5" applyNumberFormat="1" applyFont="1" applyFill="1" applyBorder="1"/>
    <xf numFmtId="3" fontId="22" fillId="7" borderId="0" xfId="5" applyNumberFormat="1" applyFont="1" applyFill="1" applyAlignment="1">
      <alignment horizontal="center"/>
    </xf>
    <xf numFmtId="3" fontId="22" fillId="7" borderId="22" xfId="5" applyNumberFormat="1" applyFont="1" applyFill="1" applyBorder="1" applyAlignment="1">
      <alignment horizontal="center"/>
    </xf>
    <xf numFmtId="0" fontId="22" fillId="5" borderId="9" xfId="4" applyFont="1" applyFill="1" applyBorder="1" applyAlignment="1">
      <alignment horizontal="center" vertical="top"/>
    </xf>
    <xf numFmtId="0" fontId="25" fillId="9" borderId="6" xfId="7" applyFont="1" applyFill="1" applyBorder="1" applyAlignment="1" applyProtection="1">
      <alignment horizontal="left" vertical="center" wrapText="1"/>
      <protection locked="0"/>
    </xf>
    <xf numFmtId="3" fontId="22" fillId="5" borderId="6" xfId="4" applyNumberFormat="1" applyFont="1" applyFill="1" applyBorder="1" applyAlignment="1">
      <alignment horizontal="right" vertical="center"/>
    </xf>
    <xf numFmtId="3" fontId="22" fillId="5" borderId="22" xfId="4" applyNumberFormat="1" applyFont="1" applyFill="1" applyBorder="1" applyAlignment="1">
      <alignment horizontal="right" vertical="center"/>
    </xf>
    <xf numFmtId="0" fontId="25" fillId="8" borderId="12" xfId="7" applyFont="1" applyFill="1" applyBorder="1" applyAlignment="1" applyProtection="1">
      <alignment horizontal="left" vertical="center"/>
      <protection locked="0"/>
    </xf>
    <xf numFmtId="0" fontId="18" fillId="11" borderId="12" xfId="7" applyFont="1" applyFill="1" applyBorder="1" applyAlignment="1">
      <alignment horizontal="left" vertical="center"/>
    </xf>
    <xf numFmtId="0" fontId="18" fillId="12" borderId="12" xfId="7" applyFont="1" applyFill="1" applyBorder="1" applyAlignment="1">
      <alignment horizontal="left" vertical="center"/>
    </xf>
    <xf numFmtId="0" fontId="26" fillId="12" borderId="12" xfId="7" applyFont="1" applyFill="1" applyBorder="1" applyAlignment="1">
      <alignment horizontal="left" vertical="center"/>
    </xf>
    <xf numFmtId="0" fontId="27" fillId="12" borderId="17" xfId="7" applyFont="1" applyFill="1" applyBorder="1" applyAlignment="1" applyProtection="1">
      <alignment horizontal="left" vertical="center"/>
      <protection locked="0"/>
    </xf>
    <xf numFmtId="3" fontId="22" fillId="11" borderId="23" xfId="4" applyNumberFormat="1" applyFont="1" applyFill="1" applyBorder="1" applyAlignment="1">
      <alignment horizontal="right" vertical="center"/>
    </xf>
    <xf numFmtId="0" fontId="22" fillId="5" borderId="0" xfId="4" applyFont="1" applyFill="1" applyAlignment="1">
      <alignment horizontal="center" vertical="top"/>
    </xf>
    <xf numFmtId="0" fontId="25" fillId="9" borderId="20" xfId="7" applyFont="1" applyFill="1" applyBorder="1" applyAlignment="1" applyProtection="1">
      <alignment horizontal="left" vertical="center" wrapText="1"/>
      <protection locked="0"/>
    </xf>
    <xf numFmtId="3" fontId="19" fillId="0" borderId="20" xfId="4" applyNumberFormat="1" applyFont="1" applyBorder="1" applyAlignment="1">
      <alignment horizontal="right" vertical="center"/>
    </xf>
    <xf numFmtId="0" fontId="12" fillId="5" borderId="0" xfId="4" applyFont="1" applyFill="1"/>
    <xf numFmtId="0" fontId="22" fillId="13" borderId="0" xfId="4" applyFont="1" applyFill="1" applyAlignment="1">
      <alignment horizontal="center" vertical="top"/>
    </xf>
    <xf numFmtId="0" fontId="19" fillId="13" borderId="0" xfId="4" applyFont="1" applyFill="1"/>
    <xf numFmtId="3" fontId="19" fillId="13" borderId="0" xfId="4" applyNumberFormat="1" applyFont="1" applyFill="1"/>
    <xf numFmtId="0" fontId="28" fillId="0" borderId="0" xfId="4" applyFont="1" applyAlignment="1">
      <alignment horizontal="center" vertical="top"/>
    </xf>
    <xf numFmtId="0" fontId="29" fillId="0" borderId="0" xfId="4" applyFont="1"/>
    <xf numFmtId="0" fontId="7" fillId="0" borderId="0" xfId="3" applyAlignment="1">
      <alignment horizontal="center"/>
    </xf>
    <xf numFmtId="164" fontId="22" fillId="11" borderId="15" xfId="4" applyNumberFormat="1" applyFont="1" applyFill="1" applyBorder="1" applyAlignment="1">
      <alignment horizontal="right" vertical="center"/>
    </xf>
    <xf numFmtId="3" fontId="0" fillId="0" borderId="0" xfId="0" applyNumberFormat="1"/>
    <xf numFmtId="3" fontId="22" fillId="7" borderId="6" xfId="5" applyNumberFormat="1" applyFont="1" applyFill="1" applyBorder="1" applyAlignment="1">
      <alignment horizontal="center" wrapText="1"/>
    </xf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0" fillId="0" borderId="0" xfId="9"/>
    <xf numFmtId="0" fontId="18" fillId="0" borderId="0" xfId="10" applyFont="1" applyAlignment="1">
      <alignment horizontal="center" vertical="center"/>
    </xf>
    <xf numFmtId="0" fontId="19" fillId="0" borderId="0" xfId="9" applyFont="1" applyAlignment="1">
      <alignment horizontal="right"/>
    </xf>
    <xf numFmtId="0" fontId="30" fillId="0" borderId="0" xfId="9" applyAlignment="1">
      <alignment horizontal="center"/>
    </xf>
    <xf numFmtId="165" fontId="7" fillId="0" borderId="0" xfId="3" applyNumberFormat="1"/>
    <xf numFmtId="0" fontId="20" fillId="7" borderId="6" xfId="4" applyFont="1" applyFill="1" applyBorder="1" applyAlignment="1">
      <alignment horizontal="center" vertical="center"/>
    </xf>
    <xf numFmtId="0" fontId="17" fillId="0" borderId="6" xfId="3" applyFont="1" applyBorder="1" applyAlignment="1">
      <alignment vertical="center"/>
    </xf>
    <xf numFmtId="0" fontId="7" fillId="0" borderId="6" xfId="3" applyBorder="1"/>
    <xf numFmtId="0" fontId="21" fillId="7" borderId="9" xfId="4" applyFont="1" applyFill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17" fillId="0" borderId="6" xfId="9" applyFont="1" applyBorder="1" applyAlignment="1">
      <alignment vertical="center"/>
    </xf>
    <xf numFmtId="0" fontId="30" fillId="0" borderId="6" xfId="9" applyBorder="1"/>
    <xf numFmtId="0" fontId="20" fillId="7" borderId="5" xfId="4" applyFont="1" applyFill="1" applyBorder="1" applyAlignment="1">
      <alignment horizontal="center" vertical="center"/>
    </xf>
    <xf numFmtId="0" fontId="17" fillId="0" borderId="5" xfId="9" applyFont="1" applyBorder="1" applyAlignment="1">
      <alignment vertical="center"/>
    </xf>
    <xf numFmtId="0" fontId="30" fillId="0" borderId="5" xfId="9" applyBorder="1"/>
    <xf numFmtId="0" fontId="9" fillId="0" borderId="0" xfId="10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4" fillId="0" borderId="0" xfId="10" applyFont="1" applyAlignment="1">
      <alignment horizontal="center" vertical="center"/>
    </xf>
    <xf numFmtId="0" fontId="15" fillId="0" borderId="0" xfId="9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7" fillId="0" borderId="0" xfId="9" applyFont="1" applyAlignment="1">
      <alignment horizontal="center" vertical="center"/>
    </xf>
    <xf numFmtId="0" fontId="17" fillId="0" borderId="5" xfId="3" applyFont="1" applyBorder="1" applyAlignment="1">
      <alignment vertical="center"/>
    </xf>
    <xf numFmtId="0" fontId="7" fillId="0" borderId="5" xfId="3" applyBorder="1"/>
    <xf numFmtId="0" fontId="9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3" applyFont="1" applyAlignment="1">
      <alignment horizontal="center" vertical="center"/>
    </xf>
  </cellXfs>
  <cellStyles count="11">
    <cellStyle name="40% - Énfasis1" xfId="2" builtinId="31"/>
    <cellStyle name="Énfasis1" xfId="1" builtinId="29"/>
    <cellStyle name="Normal" xfId="0" builtinId="0"/>
    <cellStyle name="Normal 2" xfId="3" xr:uid="{0F6EB8B6-D443-4E7F-8C60-6B956B1D7955}"/>
    <cellStyle name="Normal 3" xfId="8" xr:uid="{D186C0C9-661E-4AF6-83A1-27A1122D2438}"/>
    <cellStyle name="Normal 4" xfId="9" xr:uid="{69FBA3A1-B103-4C65-AB2C-E9B83DC5A419}"/>
    <cellStyle name="Normal_83" xfId="4" xr:uid="{28F9A011-D25F-4499-BEA1-709431B3CC00}"/>
    <cellStyle name="Normal_CENSOResumen(INTERNET)" xfId="5" xr:uid="{222BDA09-F37E-4E8F-802A-98EB2EBA8F65}"/>
    <cellStyle name="Normal_Lista Tablas_1" xfId="6" xr:uid="{92C0785D-E6F1-49B2-93FC-BD9EA075DE6A}"/>
    <cellStyle name="Normal_Lista Tablas_1 2" xfId="10" xr:uid="{3ACF4416-6C34-4433-8DDD-44581F3DAD92}"/>
    <cellStyle name="Normal_ModLiq2001" xfId="7" xr:uid="{5D33F10B-2751-4A32-AF25-E34894AE227B}"/>
  </cellStyles>
  <dxfs count="0"/>
  <tableStyles count="1" defaultTableStyle="TableStyleMedium9" defaultPivotStyle="PivotStyleLight16">
    <tableStyle name="Invisible" pivot="0" table="0" count="0" xr9:uid="{AC5352A8-1F16-47EC-B075-98B125F16D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411424695508567E-2"/>
          <c:y val="5.3302874547877403E-2"/>
          <c:w val="0.90619663280018936"/>
          <c:h val="0.72416332024744767"/>
        </c:manualLayout>
      </c:layout>
      <c:lineChart>
        <c:grouping val="standard"/>
        <c:varyColors val="0"/>
        <c:ser>
          <c:idx val="0"/>
          <c:order val="0"/>
          <c:tx>
            <c:strRef>
              <c:f>Hoja2!$C$39</c:f>
              <c:strCache>
                <c:ptCount val="1"/>
                <c:pt idx="0">
                  <c:v>Derechos reconocidos netos sobre presupuestos iniciales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Hoja2!$B$40:$B$47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Hoja2!$C$40:$C$47</c:f>
              <c:numCache>
                <c:formatCode>#,##0.0</c:formatCode>
                <c:ptCount val="8"/>
                <c:pt idx="0">
                  <c:v>102.37391588704031</c:v>
                </c:pt>
                <c:pt idx="1">
                  <c:v>101.87890466665452</c:v>
                </c:pt>
                <c:pt idx="2">
                  <c:v>101.30228033335632</c:v>
                </c:pt>
                <c:pt idx="3">
                  <c:v>102.36421040653879</c:v>
                </c:pt>
                <c:pt idx="4">
                  <c:v>101.01238321973004</c:v>
                </c:pt>
                <c:pt idx="5">
                  <c:v>97.979059816657781</c:v>
                </c:pt>
                <c:pt idx="6">
                  <c:v>106.29906646369365</c:v>
                </c:pt>
                <c:pt idx="7">
                  <c:v>107.48738978077574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4-4ED7-A90D-09E87A03BCEA}"/>
            </c:ext>
          </c:extLst>
        </c:ser>
        <c:ser>
          <c:idx val="1"/>
          <c:order val="1"/>
          <c:tx>
            <c:strRef>
              <c:f>Hoja2!$D$39</c:f>
              <c:strCache>
                <c:ptCount val="1"/>
                <c:pt idx="0">
                  <c:v>Derechos reconocidos netos sobre previsiones definitivas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Hoja2!$B$40:$B$47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Hoja2!$D$40:$D$47</c:f>
              <c:numCache>
                <c:formatCode>#,##0.0</c:formatCode>
                <c:ptCount val="8"/>
                <c:pt idx="0">
                  <c:v>89.179479212918153</c:v>
                </c:pt>
                <c:pt idx="1">
                  <c:v>88.61406343760126</c:v>
                </c:pt>
                <c:pt idx="2">
                  <c:v>86.316917229661158</c:v>
                </c:pt>
                <c:pt idx="3">
                  <c:v>83.876673404317657</c:v>
                </c:pt>
                <c:pt idx="4">
                  <c:v>82.52005902625757</c:v>
                </c:pt>
                <c:pt idx="5">
                  <c:v>82.357133461826862</c:v>
                </c:pt>
                <c:pt idx="6">
                  <c:v>79.503745228225469</c:v>
                </c:pt>
                <c:pt idx="7">
                  <c:v>76.779210354343533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4-4ED7-A90D-09E87A03B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05480"/>
        <c:axId val="787704496"/>
      </c:lineChart>
      <c:catAx>
        <c:axId val="7877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4496"/>
        <c:crosses val="autoZero"/>
        <c:auto val="1"/>
        <c:lblAlgn val="ctr"/>
        <c:lblOffset val="100"/>
        <c:noMultiLvlLbl val="0"/>
      </c:catAx>
      <c:valAx>
        <c:axId val="78770449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33350342005E-2"/>
          <c:y val="0.91290646065015713"/>
          <c:w val="0.91863610441325072"/>
          <c:h val="6.4249450257895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'[1]2019'!$C$18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'[1]2019'!$C$19:$C$26</c:f>
              <c:numCache>
                <c:formatCode>General</c:formatCode>
                <c:ptCount val="8"/>
                <c:pt idx="0">
                  <c:v>2407218.0641999994</c:v>
                </c:pt>
                <c:pt idx="1">
                  <c:v>2251494.1321799997</c:v>
                </c:pt>
                <c:pt idx="2">
                  <c:v>2262738.71147</c:v>
                </c:pt>
                <c:pt idx="3">
                  <c:v>2283050.74817</c:v>
                </c:pt>
                <c:pt idx="4">
                  <c:v>2319746.3497499996</c:v>
                </c:pt>
                <c:pt idx="5">
                  <c:v>2369640.4414299997</c:v>
                </c:pt>
                <c:pt idx="6">
                  <c:v>2439137.6537600001</c:v>
                </c:pt>
                <c:pt idx="7">
                  <c:v>2471448.4784399997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C-4970-915B-0D7FCFFE662B}"/>
            </c:ext>
          </c:extLst>
        </c:ser>
        <c:ser>
          <c:idx val="1"/>
          <c:order val="1"/>
          <c:tx>
            <c:strRef>
              <c:f>'[1]2019'!$D$18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'[1]2019'!$D$19:$D$26</c:f>
              <c:numCache>
                <c:formatCode>General</c:formatCode>
                <c:ptCount val="8"/>
                <c:pt idx="0">
                  <c:v>2813727.7771200002</c:v>
                </c:pt>
                <c:pt idx="1">
                  <c:v>2500420.5554200001</c:v>
                </c:pt>
                <c:pt idx="2">
                  <c:v>2640789.0179500002</c:v>
                </c:pt>
                <c:pt idx="3">
                  <c:v>2620836.6243199999</c:v>
                </c:pt>
                <c:pt idx="4">
                  <c:v>2666994.4707299997</c:v>
                </c:pt>
                <c:pt idx="5">
                  <c:v>2781030.5093300003</c:v>
                </c:pt>
                <c:pt idx="6">
                  <c:v>2976756.1094900002</c:v>
                </c:pt>
                <c:pt idx="7">
                  <c:v>3025287.4726200001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8C-4970-915B-0D7FCFFE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703448"/>
        <c:axId val="373704104"/>
      </c:barChart>
      <c:lineChart>
        <c:grouping val="standard"/>
        <c:varyColors val="0"/>
        <c:ser>
          <c:idx val="2"/>
          <c:order val="2"/>
          <c:tx>
            <c:strRef>
              <c:f>'[1]2019'!$E$18</c:f>
              <c:strCache>
                <c:ptCount val="1"/>
                <c:pt idx="0">
                  <c:v>Derechos reconocidos netos sobre presupuestos iniciales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'[1]2019'!$E$19:$E$26</c:f>
              <c:numCache>
                <c:formatCode>General</c:formatCode>
                <c:ptCount val="8"/>
                <c:pt idx="0">
                  <c:v>105.60693294626202</c:v>
                </c:pt>
                <c:pt idx="1">
                  <c:v>100.91560479218484</c:v>
                </c:pt>
                <c:pt idx="2">
                  <c:v>103.3658788124291</c:v>
                </c:pt>
                <c:pt idx="3">
                  <c:v>102.37391588704031</c:v>
                </c:pt>
                <c:pt idx="4">
                  <c:v>101.87890466665452</c:v>
                </c:pt>
                <c:pt idx="5">
                  <c:v>101.30228033335632</c:v>
                </c:pt>
                <c:pt idx="6">
                  <c:v>102.36421040653879</c:v>
                </c:pt>
                <c:pt idx="7">
                  <c:v>101.01238321973004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C-4970-915B-0D7FCFFE662B}"/>
            </c:ext>
          </c:extLst>
        </c:ser>
        <c:ser>
          <c:idx val="3"/>
          <c:order val="3"/>
          <c:tx>
            <c:strRef>
              <c:f>'[1]2019'!$F$18</c:f>
              <c:strCache>
                <c:ptCount val="1"/>
                <c:pt idx="0">
                  <c:v>Derechos reconocidos netos sobre previsiones definitivas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'[1]2019'!$F$19:$F$26</c:f>
              <c:numCache>
                <c:formatCode>General</c:formatCode>
                <c:ptCount val="8"/>
                <c:pt idx="0">
                  <c:v>90.349506714969621</c:v>
                </c:pt>
                <c:pt idx="1">
                  <c:v>90.869070621935833</c:v>
                </c:pt>
                <c:pt idx="2">
                  <c:v>88.568217242725737</c:v>
                </c:pt>
                <c:pt idx="3">
                  <c:v>89.179479212918153</c:v>
                </c:pt>
                <c:pt idx="4">
                  <c:v>88.61406343760126</c:v>
                </c:pt>
                <c:pt idx="5">
                  <c:v>86.316917229661158</c:v>
                </c:pt>
                <c:pt idx="6">
                  <c:v>83.876673404317657</c:v>
                </c:pt>
                <c:pt idx="7">
                  <c:v>82.52005902625757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8C-4970-915B-0D7FCFFE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272400"/>
        <c:axId val="378270104"/>
      </c:lineChart>
      <c:catAx>
        <c:axId val="37370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04104"/>
        <c:crosses val="autoZero"/>
        <c:auto val="1"/>
        <c:lblAlgn val="ctr"/>
        <c:lblOffset val="100"/>
        <c:noMultiLvlLbl val="0"/>
      </c:catAx>
      <c:valAx>
        <c:axId val="37370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03448"/>
        <c:crosses val="autoZero"/>
        <c:crossBetween val="between"/>
      </c:valAx>
      <c:valAx>
        <c:axId val="378270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8272400"/>
        <c:crosses val="max"/>
        <c:crossBetween val="between"/>
      </c:valAx>
      <c:catAx>
        <c:axId val="37827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8270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Hoja2!$C$39</c:f>
              <c:strCache>
                <c:ptCount val="1"/>
                <c:pt idx="0">
                  <c:v>Derechos reconocidos netos sobre presupuestos iniciales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Hoja2!$B$40:$B$47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Hoja2!$C$40:$C$47</c:f>
              <c:numCache>
                <c:formatCode>#,##0.0</c:formatCode>
                <c:ptCount val="8"/>
                <c:pt idx="0">
                  <c:v>102.37391588704031</c:v>
                </c:pt>
                <c:pt idx="1">
                  <c:v>101.87890466665452</c:v>
                </c:pt>
                <c:pt idx="2">
                  <c:v>101.30228033335632</c:v>
                </c:pt>
                <c:pt idx="3">
                  <c:v>102.36421040653879</c:v>
                </c:pt>
                <c:pt idx="4">
                  <c:v>101.01238321973004</c:v>
                </c:pt>
                <c:pt idx="5">
                  <c:v>97.979059816657781</c:v>
                </c:pt>
                <c:pt idx="6">
                  <c:v>106.29906646369365</c:v>
                </c:pt>
                <c:pt idx="7">
                  <c:v>107.48738978077574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0-48F2-87F3-0E9F2F529801}"/>
            </c:ext>
          </c:extLst>
        </c:ser>
        <c:ser>
          <c:idx val="1"/>
          <c:order val="1"/>
          <c:tx>
            <c:strRef>
              <c:f>Hoja2!$D$39</c:f>
              <c:strCache>
                <c:ptCount val="1"/>
                <c:pt idx="0">
                  <c:v>Derechos reconocidos netos sobre previsiones definitivas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Hoja2!$B$40:$B$47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Hoja2!$D$40:$D$47</c:f>
              <c:numCache>
                <c:formatCode>#,##0.0</c:formatCode>
                <c:ptCount val="8"/>
                <c:pt idx="0">
                  <c:v>89.179479212918153</c:v>
                </c:pt>
                <c:pt idx="1">
                  <c:v>88.61406343760126</c:v>
                </c:pt>
                <c:pt idx="2">
                  <c:v>86.316917229661158</c:v>
                </c:pt>
                <c:pt idx="3">
                  <c:v>83.876673404317657</c:v>
                </c:pt>
                <c:pt idx="4">
                  <c:v>82.52005902625757</c:v>
                </c:pt>
                <c:pt idx="5">
                  <c:v>82.357133461826862</c:v>
                </c:pt>
                <c:pt idx="6">
                  <c:v>79.503745228225469</c:v>
                </c:pt>
                <c:pt idx="7">
                  <c:v>76.779210354343533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0-48F2-87F3-0E9F2F52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05480"/>
        <c:axId val="787704496"/>
      </c:lineChart>
      <c:catAx>
        <c:axId val="7877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4496"/>
        <c:crosses val="autoZero"/>
        <c:auto val="1"/>
        <c:lblAlgn val="ctr"/>
        <c:lblOffset val="100"/>
        <c:noMultiLvlLbl val="0"/>
      </c:catAx>
      <c:valAx>
        <c:axId val="78770449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6</xdr:row>
      <xdr:rowOff>161925</xdr:rowOff>
    </xdr:from>
    <xdr:to>
      <xdr:col>8</xdr:col>
      <xdr:colOff>9526</xdr:colOff>
      <xdr:row>24</xdr:row>
      <xdr:rowOff>68580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DFF78D-5238-4384-B1EF-B3D726189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14</xdr:row>
      <xdr:rowOff>26670</xdr:rowOff>
    </xdr:from>
    <xdr:to>
      <xdr:col>14</xdr:col>
      <xdr:colOff>678180</xdr:colOff>
      <xdr:row>36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8B2451-A196-4A8D-AA70-15D5A5C79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461010</xdr:colOff>
      <xdr:row>37</xdr:row>
      <xdr:rowOff>17145</xdr:rowOff>
    </xdr:from>
    <xdr:to>
      <xdr:col>14</xdr:col>
      <xdr:colOff>638175</xdr:colOff>
      <xdr:row>53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85E67A-DB8A-4A80-B037-FFB4C72C3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8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 1.8.2-8"/>
      <sheetName val="2019"/>
      <sheetName val="2017-2018"/>
    </sheetNames>
    <sheetDataSet>
      <sheetData sheetId="0"/>
      <sheetData sheetId="1">
        <row r="18">
          <cell r="C18" t="str">
            <v>Presupuesto inicial</v>
          </cell>
          <cell r="D18" t="str">
            <v>Previsión definitiva</v>
          </cell>
          <cell r="E18" t="str">
            <v>Derechos reconocidos netos sobre presupuestos iniciales</v>
          </cell>
          <cell r="F18" t="str">
            <v>Derechos reconocidos netos sobre previsiones definitivas</v>
          </cell>
        </row>
        <row r="19">
          <cell r="B19">
            <v>2012</v>
          </cell>
          <cell r="C19">
            <v>2407218.0641999994</v>
          </cell>
          <cell r="D19">
            <v>2813727.7771200002</v>
          </cell>
          <cell r="E19">
            <v>105.60693294626202</v>
          </cell>
          <cell r="F19">
            <v>90.349506714969621</v>
          </cell>
        </row>
        <row r="20">
          <cell r="B20">
            <v>2013</v>
          </cell>
          <cell r="C20">
            <v>2251494.1321799997</v>
          </cell>
          <cell r="D20">
            <v>2500420.5554200001</v>
          </cell>
          <cell r="E20">
            <v>100.91560479218484</v>
          </cell>
          <cell r="F20">
            <v>90.869070621935833</v>
          </cell>
        </row>
        <row r="21">
          <cell r="B21">
            <v>2014</v>
          </cell>
          <cell r="C21">
            <v>2262738.71147</v>
          </cell>
          <cell r="D21">
            <v>2640789.0179500002</v>
          </cell>
          <cell r="E21">
            <v>103.3658788124291</v>
          </cell>
          <cell r="F21">
            <v>88.568217242725737</v>
          </cell>
        </row>
        <row r="22">
          <cell r="B22">
            <v>2015</v>
          </cell>
          <cell r="C22">
            <v>2283050.74817</v>
          </cell>
          <cell r="D22">
            <v>2620836.6243199999</v>
          </cell>
          <cell r="E22">
            <v>102.37391588704031</v>
          </cell>
          <cell r="F22">
            <v>89.179479212918153</v>
          </cell>
        </row>
        <row r="23">
          <cell r="B23">
            <v>2016</v>
          </cell>
          <cell r="C23">
            <v>2319746.3497499996</v>
          </cell>
          <cell r="D23">
            <v>2666994.4707299997</v>
          </cell>
          <cell r="E23">
            <v>101.87890466665452</v>
          </cell>
          <cell r="F23">
            <v>88.61406343760126</v>
          </cell>
        </row>
        <row r="24">
          <cell r="B24">
            <v>2017</v>
          </cell>
          <cell r="C24">
            <v>2369640.4414299997</v>
          </cell>
          <cell r="D24">
            <v>2781030.5093300003</v>
          </cell>
          <cell r="E24">
            <v>101.30228033335632</v>
          </cell>
          <cell r="F24">
            <v>86.316917229661158</v>
          </cell>
        </row>
        <row r="25">
          <cell r="B25">
            <v>2018</v>
          </cell>
          <cell r="C25">
            <v>2439137.6537600001</v>
          </cell>
          <cell r="D25">
            <v>2976756.1094900002</v>
          </cell>
          <cell r="E25">
            <v>102.36421040653879</v>
          </cell>
          <cell r="F25">
            <v>83.876673404317657</v>
          </cell>
        </row>
        <row r="26">
          <cell r="B26">
            <v>2019</v>
          </cell>
          <cell r="C26">
            <v>2471448.4784399997</v>
          </cell>
          <cell r="D26">
            <v>3025287.4726200001</v>
          </cell>
          <cell r="E26">
            <v>101.01238321973004</v>
          </cell>
          <cell r="F26">
            <v>82.52005902625757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1194-7E52-42CA-A986-43CA2804640A}">
  <sheetPr>
    <pageSetUpPr fitToPage="1"/>
  </sheetPr>
  <dimension ref="A1:M40"/>
  <sheetViews>
    <sheetView tabSelected="1" topLeftCell="A2" workbookViewId="0">
      <selection activeCell="A26" sqref="A26"/>
    </sheetView>
  </sheetViews>
  <sheetFormatPr baseColWidth="10" defaultRowHeight="15" x14ac:dyDescent="0.25"/>
  <cols>
    <col min="2" max="6" width="15.28515625" customWidth="1"/>
    <col min="7" max="7" width="14.140625" customWidth="1"/>
    <col min="8" max="8" width="10.7109375" customWidth="1"/>
  </cols>
  <sheetData>
    <row r="1" spans="1:13" ht="19.5" customHeight="1" x14ac:dyDescent="0.25">
      <c r="A1" s="78" t="s">
        <v>55</v>
      </c>
      <c r="B1" s="78"/>
      <c r="C1" s="78"/>
      <c r="D1" s="78"/>
      <c r="E1" s="78"/>
      <c r="F1" s="78"/>
      <c r="G1" s="78"/>
      <c r="H1" s="78"/>
      <c r="I1" s="1"/>
      <c r="J1" s="1"/>
      <c r="K1" s="1"/>
      <c r="L1" s="1"/>
      <c r="M1" s="1"/>
    </row>
    <row r="2" spans="1:13" x14ac:dyDescent="0.25">
      <c r="A2" s="79"/>
      <c r="B2" s="79"/>
      <c r="C2" s="79"/>
      <c r="D2" s="79"/>
      <c r="E2" s="79"/>
      <c r="F2" s="79"/>
      <c r="G2" s="79"/>
      <c r="H2" s="79"/>
      <c r="I2" s="1"/>
      <c r="J2" s="1"/>
      <c r="K2" s="1"/>
      <c r="L2" s="1"/>
      <c r="M2" s="1"/>
    </row>
    <row r="3" spans="1:13" x14ac:dyDescent="0.25">
      <c r="A3" s="2" t="s">
        <v>2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</row>
    <row r="4" spans="1:13" x14ac:dyDescent="0.25">
      <c r="A4" s="3" t="s">
        <v>56</v>
      </c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1"/>
    </row>
    <row r="5" spans="1:13" x14ac:dyDescent="0.25">
      <c r="A5" s="4" t="s">
        <v>1</v>
      </c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</row>
    <row r="6" spans="1:13" x14ac:dyDescent="0.25">
      <c r="A6" s="2" t="s">
        <v>0</v>
      </c>
      <c r="B6" s="2"/>
      <c r="C6" s="2"/>
      <c r="D6" s="2"/>
      <c r="E6" s="2"/>
      <c r="F6" s="2"/>
      <c r="G6" s="2"/>
      <c r="H6" s="2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 t="s">
        <v>61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6980-F006-445D-876F-3B034F18D26F}">
  <dimension ref="B3:F54"/>
  <sheetViews>
    <sheetView workbookViewId="0">
      <selection activeCell="F42" sqref="F42"/>
    </sheetView>
  </sheetViews>
  <sheetFormatPr baseColWidth="10" defaultRowHeight="15" x14ac:dyDescent="0.25"/>
  <cols>
    <col min="2" max="2" width="16.140625" customWidth="1"/>
    <col min="3" max="3" width="15.42578125" customWidth="1"/>
    <col min="4" max="4" width="19.140625" customWidth="1"/>
    <col min="5" max="5" width="22.140625" customWidth="1"/>
    <col min="6" max="6" width="21.42578125" customWidth="1"/>
  </cols>
  <sheetData>
    <row r="3" spans="2:5" x14ac:dyDescent="0.25">
      <c r="B3" s="85" t="s">
        <v>9</v>
      </c>
      <c r="C3" s="16" t="s">
        <v>10</v>
      </c>
      <c r="D3" s="16" t="s">
        <v>11</v>
      </c>
      <c r="E3" s="17" t="s">
        <v>12</v>
      </c>
    </row>
    <row r="4" spans="2:5" x14ac:dyDescent="0.25">
      <c r="B4" s="86"/>
      <c r="C4" s="16" t="s">
        <v>14</v>
      </c>
      <c r="D4" s="16" t="s">
        <v>15</v>
      </c>
      <c r="E4" s="17" t="s">
        <v>16</v>
      </c>
    </row>
    <row r="5" spans="2:5" x14ac:dyDescent="0.25">
      <c r="B5" s="87"/>
      <c r="C5" s="16"/>
      <c r="D5" s="16"/>
      <c r="E5" s="17" t="s">
        <v>18</v>
      </c>
    </row>
    <row r="6" spans="2:5" x14ac:dyDescent="0.25">
      <c r="B6">
        <v>2010</v>
      </c>
      <c r="C6" s="43">
        <v>2993809.3339499999</v>
      </c>
      <c r="D6" s="43">
        <v>3741837.6400900004</v>
      </c>
      <c r="E6" s="43">
        <v>2833638.0640199999</v>
      </c>
    </row>
    <row r="7" spans="2:5" x14ac:dyDescent="0.25">
      <c r="B7">
        <v>2011</v>
      </c>
      <c r="C7" s="43">
        <v>2658404.7320400001</v>
      </c>
      <c r="D7" s="43">
        <v>3183967.27569</v>
      </c>
      <c r="E7" s="43">
        <v>2392480.6320199999</v>
      </c>
    </row>
    <row r="8" spans="2:5" x14ac:dyDescent="0.25">
      <c r="B8">
        <v>2012</v>
      </c>
      <c r="C8" s="43">
        <v>2407218.0641999994</v>
      </c>
      <c r="D8" s="43">
        <v>2813727.7771200002</v>
      </c>
      <c r="E8" s="43">
        <v>2542189.1669300003</v>
      </c>
    </row>
    <row r="9" spans="2:5" x14ac:dyDescent="0.25">
      <c r="B9">
        <v>2013</v>
      </c>
      <c r="C9" s="43">
        <v>2251494.1321799997</v>
      </c>
      <c r="D9" s="43">
        <v>2500420.5554200001</v>
      </c>
      <c r="E9" s="43">
        <v>2272108.9203500003</v>
      </c>
    </row>
    <row r="10" spans="2:5" x14ac:dyDescent="0.25">
      <c r="B10">
        <v>2014</v>
      </c>
      <c r="C10" s="43">
        <v>2262738.71147</v>
      </c>
      <c r="D10" s="43">
        <v>2640789.0179500002</v>
      </c>
      <c r="E10" s="43">
        <v>2338899.75434</v>
      </c>
    </row>
    <row r="11" spans="2:5" x14ac:dyDescent="0.25">
      <c r="B11">
        <v>2015</v>
      </c>
      <c r="C11" s="43">
        <v>2283050.74817</v>
      </c>
      <c r="D11" s="43">
        <v>2620836.6243199999</v>
      </c>
      <c r="E11" s="43">
        <v>2337248.4525900004</v>
      </c>
    </row>
    <row r="12" spans="2:5" x14ac:dyDescent="0.25">
      <c r="B12">
        <v>2016</v>
      </c>
      <c r="C12" s="43">
        <v>2319746.3497499996</v>
      </c>
      <c r="D12" s="43">
        <v>2666994.4707299997</v>
      </c>
      <c r="E12" s="43">
        <v>2363332.1721700002</v>
      </c>
    </row>
    <row r="13" spans="2:5" x14ac:dyDescent="0.25">
      <c r="B13">
        <v>2017</v>
      </c>
      <c r="C13" s="43">
        <v>2369640.4414299997</v>
      </c>
      <c r="D13" s="43">
        <v>2781030.5093300003</v>
      </c>
      <c r="E13" s="43">
        <v>2400499.8028700002</v>
      </c>
    </row>
    <row r="14" spans="2:5" x14ac:dyDescent="0.25">
      <c r="B14">
        <v>2018</v>
      </c>
      <c r="C14" s="43">
        <v>2439137.6537600001</v>
      </c>
      <c r="D14" s="43">
        <v>2976756.1094900002</v>
      </c>
      <c r="E14" s="43">
        <v>2496804</v>
      </c>
    </row>
    <row r="15" spans="2:5" x14ac:dyDescent="0.25">
      <c r="B15">
        <v>2019</v>
      </c>
      <c r="C15" s="43">
        <v>2471448.4784399997</v>
      </c>
      <c r="D15" s="43">
        <v>3025287.4726200001</v>
      </c>
      <c r="E15" s="43">
        <v>2496469.0081199999</v>
      </c>
    </row>
    <row r="16" spans="2:5" x14ac:dyDescent="0.25">
      <c r="B16">
        <v>2020</v>
      </c>
      <c r="C16" s="43">
        <f>C30</f>
        <v>2522810.3582800003</v>
      </c>
      <c r="D16" s="43">
        <f>D30</f>
        <v>3001350.0544500002</v>
      </c>
      <c r="E16" s="43">
        <f>Hoja1!G25</f>
        <v>2471825.87</v>
      </c>
    </row>
    <row r="17" spans="2:6" x14ac:dyDescent="0.25">
      <c r="B17">
        <v>2021</v>
      </c>
      <c r="C17" s="43">
        <v>2629459.0434100004</v>
      </c>
      <c r="D17" s="43">
        <v>3515671.3789599999</v>
      </c>
      <c r="E17" s="43">
        <v>2795090.4161899998</v>
      </c>
    </row>
    <row r="18" spans="2:6" x14ac:dyDescent="0.25">
      <c r="B18">
        <v>2022</v>
      </c>
      <c r="C18" s="43">
        <v>2771273.7208199999</v>
      </c>
      <c r="D18" s="43">
        <v>3879656.7097300002</v>
      </c>
      <c r="E18" s="43">
        <v>2978769.7861899999</v>
      </c>
    </row>
    <row r="19" spans="2:6" x14ac:dyDescent="0.25">
      <c r="C19" s="76"/>
      <c r="D19" s="76"/>
      <c r="E19" s="76"/>
    </row>
    <row r="20" spans="2:6" x14ac:dyDescent="0.25">
      <c r="C20" s="76"/>
      <c r="D20" s="76"/>
      <c r="E20" s="76"/>
    </row>
    <row r="22" spans="2:6" ht="40.5" customHeight="1" x14ac:dyDescent="0.25">
      <c r="B22" s="5"/>
      <c r="C22" s="16" t="s">
        <v>51</v>
      </c>
      <c r="D22" s="16" t="s">
        <v>52</v>
      </c>
      <c r="E22" s="77" t="s">
        <v>53</v>
      </c>
      <c r="F22" s="77" t="s">
        <v>54</v>
      </c>
    </row>
    <row r="23" spans="2:6" x14ac:dyDescent="0.25">
      <c r="B23">
        <v>2013</v>
      </c>
      <c r="C23" s="43">
        <v>2251494.1321799997</v>
      </c>
      <c r="D23" s="43">
        <v>2500420.5554200001</v>
      </c>
      <c r="E23" s="75">
        <f t="shared" ref="E23:E30" si="0">E9*100/C23</f>
        <v>100.91560479218484</v>
      </c>
      <c r="F23" s="75">
        <f t="shared" ref="F23:F30" si="1">E9*100/D23</f>
        <v>90.869070621935833</v>
      </c>
    </row>
    <row r="24" spans="2:6" x14ac:dyDescent="0.25">
      <c r="B24">
        <v>2014</v>
      </c>
      <c r="C24" s="43">
        <v>2262738.71147</v>
      </c>
      <c r="D24" s="43">
        <v>2640789.0179500002</v>
      </c>
      <c r="E24" s="75">
        <f t="shared" si="0"/>
        <v>103.3658788124291</v>
      </c>
      <c r="F24" s="75">
        <f t="shared" si="1"/>
        <v>88.568217242725737</v>
      </c>
    </row>
    <row r="25" spans="2:6" x14ac:dyDescent="0.25">
      <c r="B25">
        <v>2015</v>
      </c>
      <c r="C25" s="43">
        <v>2283050.74817</v>
      </c>
      <c r="D25" s="43">
        <v>2620836.6243199999</v>
      </c>
      <c r="E25" s="75">
        <f t="shared" si="0"/>
        <v>102.37391588704031</v>
      </c>
      <c r="F25" s="75">
        <f t="shared" si="1"/>
        <v>89.179479212918153</v>
      </c>
    </row>
    <row r="26" spans="2:6" x14ac:dyDescent="0.25">
      <c r="B26">
        <v>2016</v>
      </c>
      <c r="C26" s="43">
        <v>2319746.3497499996</v>
      </c>
      <c r="D26" s="43">
        <v>2666994.4707299997</v>
      </c>
      <c r="E26" s="75">
        <f t="shared" si="0"/>
        <v>101.87890466665452</v>
      </c>
      <c r="F26" s="75">
        <f t="shared" si="1"/>
        <v>88.61406343760126</v>
      </c>
    </row>
    <row r="27" spans="2:6" x14ac:dyDescent="0.25">
      <c r="B27">
        <v>2017</v>
      </c>
      <c r="C27" s="43">
        <v>2369640.4414299997</v>
      </c>
      <c r="D27" s="43">
        <v>2781030.5093300003</v>
      </c>
      <c r="E27" s="75">
        <f t="shared" si="0"/>
        <v>101.30228033335632</v>
      </c>
      <c r="F27" s="75">
        <f t="shared" si="1"/>
        <v>86.316917229661158</v>
      </c>
    </row>
    <row r="28" spans="2:6" x14ac:dyDescent="0.25">
      <c r="B28">
        <v>2018</v>
      </c>
      <c r="C28" s="43">
        <v>2439137.6537600001</v>
      </c>
      <c r="D28" s="43">
        <v>2976756.1094900002</v>
      </c>
      <c r="E28" s="75">
        <f t="shared" si="0"/>
        <v>102.36421040653879</v>
      </c>
      <c r="F28" s="75">
        <f t="shared" si="1"/>
        <v>83.876673404317657</v>
      </c>
    </row>
    <row r="29" spans="2:6" x14ac:dyDescent="0.25">
      <c r="B29">
        <v>2019</v>
      </c>
      <c r="C29" s="43">
        <v>2471448.4784399997</v>
      </c>
      <c r="D29" s="43">
        <v>3025287.4726200001</v>
      </c>
      <c r="E29" s="75">
        <f t="shared" si="0"/>
        <v>101.01238321973004</v>
      </c>
      <c r="F29" s="75">
        <f t="shared" si="1"/>
        <v>82.52005902625757</v>
      </c>
    </row>
    <row r="30" spans="2:6" x14ac:dyDescent="0.25">
      <c r="B30">
        <v>2020</v>
      </c>
      <c r="C30" s="43">
        <f>Hoja1!E25</f>
        <v>2522810.3582800003</v>
      </c>
      <c r="D30" s="43">
        <f>Hoja1!F25</f>
        <v>3001350.0544500002</v>
      </c>
      <c r="E30" s="75">
        <f t="shared" si="0"/>
        <v>97.979059816657781</v>
      </c>
      <c r="F30" s="75">
        <f t="shared" si="1"/>
        <v>82.357133461826862</v>
      </c>
    </row>
    <row r="31" spans="2:6" x14ac:dyDescent="0.25">
      <c r="B31">
        <v>2021</v>
      </c>
      <c r="C31" s="43">
        <f>+C17</f>
        <v>2629459.0434100004</v>
      </c>
      <c r="D31" s="43">
        <f>+D17</f>
        <v>3515671.3789599999</v>
      </c>
      <c r="E31" s="75">
        <f t="shared" ref="E31:E32" si="2">E17*100/C31</f>
        <v>106.29906646369365</v>
      </c>
      <c r="F31" s="75">
        <f t="shared" ref="F31:F32" si="3">E17*100/D31</f>
        <v>79.503745228225469</v>
      </c>
    </row>
    <row r="32" spans="2:6" x14ac:dyDescent="0.25">
      <c r="B32">
        <v>2022</v>
      </c>
      <c r="C32" s="43">
        <f>+C18</f>
        <v>2771273.7208199999</v>
      </c>
      <c r="D32" s="43">
        <f>+D18</f>
        <v>3879656.7097300002</v>
      </c>
      <c r="E32" s="75">
        <f t="shared" si="2"/>
        <v>107.48738978077574</v>
      </c>
      <c r="F32" s="75">
        <f t="shared" si="3"/>
        <v>76.779210354343533</v>
      </c>
    </row>
    <row r="39" spans="2:4" ht="33.75" customHeight="1" x14ac:dyDescent="0.25">
      <c r="B39" s="5"/>
      <c r="C39" s="77" t="s">
        <v>53</v>
      </c>
      <c r="D39" s="77" t="s">
        <v>54</v>
      </c>
    </row>
    <row r="40" spans="2:4" x14ac:dyDescent="0.25">
      <c r="B40">
        <v>2015</v>
      </c>
      <c r="C40" s="75">
        <v>102.37391588704031</v>
      </c>
      <c r="D40" s="75">
        <v>89.179479212918153</v>
      </c>
    </row>
    <row r="41" spans="2:4" x14ac:dyDescent="0.25">
      <c r="B41">
        <v>2016</v>
      </c>
      <c r="C41" s="75">
        <v>101.87890466665452</v>
      </c>
      <c r="D41" s="75">
        <v>88.61406343760126</v>
      </c>
    </row>
    <row r="42" spans="2:4" x14ac:dyDescent="0.25">
      <c r="B42">
        <v>2017</v>
      </c>
      <c r="C42" s="75">
        <v>101.30228033335632</v>
      </c>
      <c r="D42" s="75">
        <v>86.316917229661158</v>
      </c>
    </row>
    <row r="43" spans="2:4" x14ac:dyDescent="0.25">
      <c r="B43">
        <v>2018</v>
      </c>
      <c r="C43" s="75">
        <v>102.36421040653879</v>
      </c>
      <c r="D43" s="75">
        <v>83.876673404317657</v>
      </c>
    </row>
    <row r="44" spans="2:4" x14ac:dyDescent="0.25">
      <c r="B44">
        <v>2019</v>
      </c>
      <c r="C44" s="75">
        <v>101.01238321973004</v>
      </c>
      <c r="D44" s="75">
        <v>82.52005902625757</v>
      </c>
    </row>
    <row r="45" spans="2:4" x14ac:dyDescent="0.25">
      <c r="B45">
        <v>2020</v>
      </c>
      <c r="C45" s="75">
        <v>97.979059816657781</v>
      </c>
      <c r="D45" s="75">
        <v>82.357133461826862</v>
      </c>
    </row>
    <row r="46" spans="2:4" x14ac:dyDescent="0.25">
      <c r="B46">
        <v>2021</v>
      </c>
      <c r="C46" s="75">
        <v>106.29906646369365</v>
      </c>
      <c r="D46" s="75">
        <v>79.503745228225469</v>
      </c>
    </row>
    <row r="47" spans="2:4" x14ac:dyDescent="0.25">
      <c r="B47">
        <v>2022</v>
      </c>
      <c r="C47" s="75">
        <v>107.48738978077574</v>
      </c>
      <c r="D47" s="75">
        <v>76.779210354343533</v>
      </c>
    </row>
    <row r="53" spans="2:4" x14ac:dyDescent="0.25">
      <c r="B53">
        <v>2013</v>
      </c>
      <c r="C53" s="75">
        <v>100.91560479218484</v>
      </c>
      <c r="D53" s="75">
        <v>90.869070621935833</v>
      </c>
    </row>
    <row r="54" spans="2:4" x14ac:dyDescent="0.25">
      <c r="B54">
        <v>2014</v>
      </c>
      <c r="C54" s="75">
        <v>103.3658788124291</v>
      </c>
      <c r="D54" s="75">
        <v>88.568217242725737</v>
      </c>
    </row>
  </sheetData>
  <mergeCells count="1">
    <mergeCell ref="B3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8E88-E1EF-4790-8803-BE0BD3503ED2}">
  <dimension ref="A1:AE49"/>
  <sheetViews>
    <sheetView topLeftCell="I1" workbookViewId="0">
      <selection activeCell="AE21" sqref="AE21"/>
    </sheetView>
  </sheetViews>
  <sheetFormatPr baseColWidth="10" defaultRowHeight="15" x14ac:dyDescent="0.25"/>
  <sheetData>
    <row r="1" spans="2:31" ht="19.5" x14ac:dyDescent="0.25">
      <c r="B1" s="103" t="s">
        <v>3</v>
      </c>
      <c r="C1" s="103"/>
      <c r="D1" s="103"/>
      <c r="E1" s="103"/>
      <c r="F1" s="103"/>
      <c r="G1" s="103"/>
      <c r="H1" s="103"/>
      <c r="I1" s="103"/>
      <c r="J1" s="6"/>
      <c r="K1" s="95" t="s">
        <v>58</v>
      </c>
      <c r="L1" s="95"/>
      <c r="M1" s="95"/>
      <c r="N1" s="95"/>
      <c r="O1" s="95"/>
      <c r="P1" s="95"/>
      <c r="Q1" s="95"/>
      <c r="R1" s="95"/>
      <c r="S1" s="6"/>
      <c r="T1" s="6"/>
      <c r="U1" s="6"/>
      <c r="V1" s="95" t="s">
        <v>57</v>
      </c>
      <c r="W1" s="95"/>
      <c r="X1" s="95"/>
      <c r="Y1" s="95"/>
      <c r="Z1" s="95"/>
      <c r="AA1" s="95"/>
      <c r="AB1" s="95"/>
      <c r="AC1" s="95"/>
    </row>
    <row r="2" spans="2:31" ht="18" x14ac:dyDescent="0.25">
      <c r="B2" s="104" t="s">
        <v>4</v>
      </c>
      <c r="C2" s="104"/>
      <c r="D2" s="104"/>
      <c r="E2" s="104"/>
      <c r="F2" s="104"/>
      <c r="G2" s="104"/>
      <c r="H2" s="104"/>
      <c r="I2" s="104"/>
      <c r="J2" s="5"/>
      <c r="K2" s="96" t="s">
        <v>4</v>
      </c>
      <c r="L2" s="96"/>
      <c r="M2" s="96"/>
      <c r="N2" s="96"/>
      <c r="O2" s="96"/>
      <c r="P2" s="96"/>
      <c r="Q2" s="96"/>
      <c r="R2" s="96"/>
      <c r="S2" s="5"/>
      <c r="T2" s="5"/>
      <c r="U2" s="5"/>
      <c r="V2" s="96" t="s">
        <v>4</v>
      </c>
      <c r="W2" s="96"/>
      <c r="X2" s="96"/>
      <c r="Y2" s="96"/>
      <c r="Z2" s="96"/>
      <c r="AA2" s="96"/>
      <c r="AB2" s="96"/>
      <c r="AC2" s="96"/>
    </row>
    <row r="3" spans="2:31" ht="18" x14ac:dyDescent="0.25">
      <c r="B3" s="105" t="s">
        <v>5</v>
      </c>
      <c r="C3" s="106"/>
      <c r="D3" s="106"/>
      <c r="E3" s="106"/>
      <c r="F3" s="106"/>
      <c r="G3" s="106"/>
      <c r="H3" s="106"/>
      <c r="I3" s="5"/>
      <c r="J3" s="5"/>
      <c r="K3" s="97" t="s">
        <v>5</v>
      </c>
      <c r="L3" s="98"/>
      <c r="M3" s="98"/>
      <c r="N3" s="98"/>
      <c r="O3" s="98"/>
      <c r="P3" s="98"/>
      <c r="Q3" s="98"/>
      <c r="R3" s="80"/>
      <c r="S3" s="5"/>
      <c r="T3" s="5"/>
      <c r="U3" s="5"/>
      <c r="V3" s="97" t="s">
        <v>5</v>
      </c>
      <c r="W3" s="98"/>
      <c r="X3" s="98"/>
      <c r="Y3" s="98"/>
      <c r="Z3" s="98"/>
      <c r="AA3" s="98"/>
      <c r="AB3" s="98"/>
      <c r="AC3" s="80"/>
    </row>
    <row r="4" spans="2:31" ht="16.5" x14ac:dyDescent="0.25">
      <c r="B4" s="107"/>
      <c r="C4" s="108"/>
      <c r="D4" s="108"/>
      <c r="E4" s="108"/>
      <c r="F4" s="108"/>
      <c r="G4" s="108"/>
      <c r="H4" s="108"/>
      <c r="I4" s="5"/>
      <c r="J4" s="5"/>
      <c r="K4" s="99"/>
      <c r="L4" s="100"/>
      <c r="M4" s="100"/>
      <c r="N4" s="100"/>
      <c r="O4" s="100"/>
      <c r="P4" s="100"/>
      <c r="Q4" s="100"/>
      <c r="R4" s="80"/>
      <c r="S4" s="5"/>
      <c r="T4" s="5"/>
      <c r="U4" s="5"/>
      <c r="V4" s="99"/>
      <c r="W4" s="100"/>
      <c r="X4" s="100"/>
      <c r="Y4" s="100"/>
      <c r="Z4" s="100"/>
      <c r="AA4" s="100"/>
      <c r="AB4" s="100"/>
      <c r="AC4" s="80"/>
    </row>
    <row r="5" spans="2:31" x14ac:dyDescent="0.25">
      <c r="B5" s="7" t="s">
        <v>6</v>
      </c>
      <c r="C5" s="74"/>
      <c r="D5" s="74"/>
      <c r="E5" s="74"/>
      <c r="F5" s="74"/>
      <c r="G5" s="74"/>
      <c r="H5" s="8"/>
      <c r="I5" s="8" t="s">
        <v>7</v>
      </c>
      <c r="J5" s="5"/>
      <c r="K5" s="81" t="s">
        <v>6</v>
      </c>
      <c r="L5" s="83"/>
      <c r="M5" s="83"/>
      <c r="N5" s="83"/>
      <c r="O5" s="83"/>
      <c r="P5" s="83"/>
      <c r="Q5" s="82"/>
      <c r="R5" s="82" t="s">
        <v>7</v>
      </c>
      <c r="S5" s="5"/>
      <c r="T5" s="5"/>
      <c r="U5" s="5"/>
      <c r="V5" s="81" t="s">
        <v>6</v>
      </c>
      <c r="W5" s="83"/>
      <c r="X5" s="83"/>
      <c r="Y5" s="83"/>
      <c r="Z5" s="83"/>
      <c r="AA5" s="83"/>
      <c r="AB5" s="82"/>
      <c r="AC5" s="82" t="s">
        <v>7</v>
      </c>
    </row>
    <row r="6" spans="2:31" ht="16.5" x14ac:dyDescent="0.25">
      <c r="B6" s="10"/>
      <c r="C6" s="11"/>
      <c r="D6" s="11"/>
      <c r="E6" s="11"/>
      <c r="F6" s="12"/>
      <c r="G6" s="12"/>
      <c r="H6" s="13"/>
      <c r="I6" s="13"/>
      <c r="J6" s="9"/>
      <c r="K6" s="10"/>
      <c r="L6" s="11"/>
      <c r="M6" s="11"/>
      <c r="N6" s="11"/>
      <c r="O6" s="12"/>
      <c r="P6" s="12"/>
      <c r="Q6" s="13"/>
      <c r="R6" s="13"/>
      <c r="S6" s="9"/>
      <c r="T6" s="9"/>
      <c r="U6" s="9"/>
      <c r="V6" s="10"/>
      <c r="W6" s="11"/>
      <c r="X6" s="11"/>
      <c r="Y6" s="11"/>
      <c r="Z6" s="12"/>
      <c r="AA6" s="12"/>
      <c r="AB6" s="13"/>
      <c r="AC6" s="13"/>
    </row>
    <row r="7" spans="2:31" ht="15.75" thickBot="1" x14ac:dyDescent="0.3">
      <c r="B7" s="88" t="s">
        <v>8</v>
      </c>
      <c r="C7" s="85" t="s">
        <v>9</v>
      </c>
      <c r="D7" s="15"/>
      <c r="E7" s="16" t="s">
        <v>10</v>
      </c>
      <c r="F7" s="16" t="s">
        <v>11</v>
      </c>
      <c r="G7" s="17" t="s">
        <v>12</v>
      </c>
      <c r="H7" s="18" t="s">
        <v>13</v>
      </c>
      <c r="I7" s="18" t="s">
        <v>13</v>
      </c>
      <c r="J7" s="14"/>
      <c r="K7" s="88" t="s">
        <v>8</v>
      </c>
      <c r="L7" s="85" t="s">
        <v>9</v>
      </c>
      <c r="M7" s="15"/>
      <c r="N7" s="16" t="s">
        <v>10</v>
      </c>
      <c r="O7" s="16" t="s">
        <v>11</v>
      </c>
      <c r="P7" s="17" t="s">
        <v>12</v>
      </c>
      <c r="Q7" s="18" t="s">
        <v>13</v>
      </c>
      <c r="R7" s="18" t="s">
        <v>13</v>
      </c>
      <c r="S7" s="14"/>
      <c r="T7" s="14"/>
      <c r="U7" s="14"/>
      <c r="V7" s="88" t="s">
        <v>8</v>
      </c>
      <c r="W7" s="85" t="s">
        <v>9</v>
      </c>
      <c r="X7" s="15"/>
      <c r="Y7" s="16" t="s">
        <v>10</v>
      </c>
      <c r="Z7" s="16" t="s">
        <v>11</v>
      </c>
      <c r="AA7" s="17" t="s">
        <v>12</v>
      </c>
      <c r="AB7" s="18" t="s">
        <v>13</v>
      </c>
      <c r="AC7" s="18" t="s">
        <v>13</v>
      </c>
    </row>
    <row r="8" spans="2:31" ht="16.5" thickTop="1" thickBot="1" x14ac:dyDescent="0.3">
      <c r="B8" s="88"/>
      <c r="C8" s="86"/>
      <c r="D8" s="19"/>
      <c r="E8" s="16" t="s">
        <v>14</v>
      </c>
      <c r="F8" s="16" t="s">
        <v>15</v>
      </c>
      <c r="G8" s="17" t="s">
        <v>16</v>
      </c>
      <c r="H8" s="18" t="s">
        <v>17</v>
      </c>
      <c r="I8" s="18" t="s">
        <v>17</v>
      </c>
      <c r="J8" s="14"/>
      <c r="K8" s="88"/>
      <c r="L8" s="90"/>
      <c r="M8" s="19"/>
      <c r="N8" s="16" t="s">
        <v>14</v>
      </c>
      <c r="O8" s="16" t="s">
        <v>15</v>
      </c>
      <c r="P8" s="17" t="s">
        <v>16</v>
      </c>
      <c r="Q8" s="18" t="s">
        <v>17</v>
      </c>
      <c r="R8" s="18" t="s">
        <v>17</v>
      </c>
      <c r="S8" s="14"/>
      <c r="T8" s="14"/>
      <c r="U8" s="14"/>
      <c r="V8" s="88"/>
      <c r="W8" s="90"/>
      <c r="X8" s="19"/>
      <c r="Y8" s="16" t="s">
        <v>14</v>
      </c>
      <c r="Z8" s="16" t="s">
        <v>15</v>
      </c>
      <c r="AA8" s="17" t="s">
        <v>16</v>
      </c>
      <c r="AB8" s="18" t="s">
        <v>17</v>
      </c>
      <c r="AC8" s="18" t="s">
        <v>17</v>
      </c>
    </row>
    <row r="9" spans="2:31" ht="16.5" thickTop="1" thickBot="1" x14ac:dyDescent="0.3">
      <c r="B9" s="89"/>
      <c r="C9" s="87"/>
      <c r="D9" s="19"/>
      <c r="E9" s="16"/>
      <c r="F9" s="16"/>
      <c r="G9" s="17" t="s">
        <v>18</v>
      </c>
      <c r="H9" s="18" t="s">
        <v>19</v>
      </c>
      <c r="I9" s="18" t="s">
        <v>20</v>
      </c>
      <c r="J9" s="14"/>
      <c r="K9" s="89"/>
      <c r="L9" s="91"/>
      <c r="M9" s="19"/>
      <c r="N9" s="16"/>
      <c r="O9" s="16"/>
      <c r="P9" s="17" t="s">
        <v>18</v>
      </c>
      <c r="Q9" s="18" t="s">
        <v>19</v>
      </c>
      <c r="R9" s="18" t="s">
        <v>20</v>
      </c>
      <c r="S9" s="14"/>
      <c r="T9" s="14" t="s">
        <v>59</v>
      </c>
      <c r="U9" s="14"/>
      <c r="V9" s="89"/>
      <c r="W9" s="91"/>
      <c r="X9" s="19"/>
      <c r="Y9" s="16"/>
      <c r="Z9" s="16"/>
      <c r="AA9" s="17" t="s">
        <v>18</v>
      </c>
      <c r="AB9" s="18" t="s">
        <v>19</v>
      </c>
      <c r="AC9" s="18" t="s">
        <v>20</v>
      </c>
      <c r="AE9" s="14" t="s">
        <v>59</v>
      </c>
    </row>
    <row r="10" spans="2:31" ht="16.5" thickTop="1" thickBot="1" x14ac:dyDescent="0.3">
      <c r="B10" s="20"/>
      <c r="C10" s="21"/>
      <c r="D10" s="19"/>
      <c r="E10" s="22"/>
      <c r="F10" s="22"/>
      <c r="G10" s="22"/>
      <c r="H10" s="23"/>
      <c r="I10" s="23"/>
      <c r="J10" s="24"/>
      <c r="K10" s="20"/>
      <c r="L10" s="21"/>
      <c r="M10" s="19"/>
      <c r="N10" s="22"/>
      <c r="O10" s="22"/>
      <c r="P10" s="22"/>
      <c r="Q10" s="23"/>
      <c r="R10" s="23"/>
      <c r="S10" s="25"/>
      <c r="T10" s="25" t="s">
        <v>60</v>
      </c>
      <c r="U10" s="25"/>
      <c r="V10" s="20"/>
      <c r="W10" s="21"/>
      <c r="X10" s="19"/>
      <c r="Y10" s="22"/>
      <c r="Z10" s="22"/>
      <c r="AA10" s="22"/>
      <c r="AB10" s="23"/>
      <c r="AC10" s="23"/>
      <c r="AE10" s="25" t="s">
        <v>60</v>
      </c>
    </row>
    <row r="11" spans="2:31" ht="16.5" thickTop="1" thickBot="1" x14ac:dyDescent="0.3">
      <c r="B11" s="26">
        <v>1</v>
      </c>
      <c r="C11" s="27" t="s">
        <v>21</v>
      </c>
      <c r="D11" s="15"/>
      <c r="E11" s="28">
        <v>988165.69528999995</v>
      </c>
      <c r="F11" s="28">
        <v>986214.42084000004</v>
      </c>
      <c r="G11" s="28">
        <v>978639.33860000002</v>
      </c>
      <c r="H11" s="28">
        <v>891127.03405999998</v>
      </c>
      <c r="I11" s="28">
        <v>42517.566769999998</v>
      </c>
      <c r="J11" s="5"/>
      <c r="K11" s="26">
        <v>1</v>
      </c>
      <c r="L11" s="27" t="s">
        <v>21</v>
      </c>
      <c r="M11" s="15"/>
      <c r="N11" s="28">
        <v>986411.89612000005</v>
      </c>
      <c r="O11" s="28">
        <v>984815.16821000003</v>
      </c>
      <c r="P11" s="28">
        <v>998691.03868</v>
      </c>
      <c r="Q11" s="28">
        <v>935557.84825000004</v>
      </c>
      <c r="R11" s="28">
        <v>71408.624450000003</v>
      </c>
      <c r="S11" s="5"/>
      <c r="T11" s="84">
        <f>P11*100/O11</f>
        <v>101.4089822047746</v>
      </c>
      <c r="U11" s="5"/>
      <c r="V11" s="26">
        <v>1</v>
      </c>
      <c r="W11" s="27" t="s">
        <v>21</v>
      </c>
      <c r="X11" s="15"/>
      <c r="Y11" s="28">
        <v>980833.90385</v>
      </c>
      <c r="Z11" s="28">
        <v>978486.99765000003</v>
      </c>
      <c r="AA11" s="28">
        <v>966820.89300000004</v>
      </c>
      <c r="AB11" s="28">
        <v>912300.32525999995</v>
      </c>
      <c r="AC11" s="28">
        <v>48432.574520000002</v>
      </c>
      <c r="AE11" s="84">
        <f>AA11*100/Z11</f>
        <v>98.807740452553972</v>
      </c>
    </row>
    <row r="12" spans="2:31" ht="16.5" thickTop="1" thickBot="1" x14ac:dyDescent="0.3">
      <c r="B12" s="26">
        <v>2</v>
      </c>
      <c r="C12" s="27" t="s">
        <v>22</v>
      </c>
      <c r="D12" s="19"/>
      <c r="E12" s="28">
        <v>71011.053669999994</v>
      </c>
      <c r="F12" s="28">
        <v>72397.568910000002</v>
      </c>
      <c r="G12" s="28">
        <v>71783.425619999995</v>
      </c>
      <c r="H12" s="28">
        <v>62268.976690000003</v>
      </c>
      <c r="I12" s="28">
        <v>3467.9000099999998</v>
      </c>
      <c r="J12" s="5"/>
      <c r="K12" s="26">
        <v>2</v>
      </c>
      <c r="L12" s="27" t="s">
        <v>22</v>
      </c>
      <c r="M12" s="19"/>
      <c r="N12" s="28">
        <v>78056.933579999997</v>
      </c>
      <c r="O12" s="28">
        <v>78416.298939999993</v>
      </c>
      <c r="P12" s="28">
        <v>78903.913549999997</v>
      </c>
      <c r="Q12" s="28">
        <v>72679.813519999996</v>
      </c>
      <c r="R12" s="28">
        <v>3944.5326399999999</v>
      </c>
      <c r="S12" s="5"/>
      <c r="T12" s="84">
        <f t="shared" ref="T12:T25" si="0">P12*100/O12</f>
        <v>100.62182813597605</v>
      </c>
      <c r="U12" s="5"/>
      <c r="V12" s="26">
        <v>2</v>
      </c>
      <c r="W12" s="27" t="s">
        <v>22</v>
      </c>
      <c r="X12" s="19"/>
      <c r="Y12" s="28">
        <v>88589.303899999999</v>
      </c>
      <c r="Z12" s="28">
        <v>92916.429000000004</v>
      </c>
      <c r="AA12" s="28">
        <v>95015.608559999993</v>
      </c>
      <c r="AB12" s="28">
        <v>87008.251010000007</v>
      </c>
      <c r="AC12" s="28">
        <v>4095.7489</v>
      </c>
      <c r="AE12" s="84">
        <f t="shared" ref="AE12:AE25" si="1">AA12*100/Z12</f>
        <v>102.25921248006634</v>
      </c>
    </row>
    <row r="13" spans="2:31" ht="16.5" thickTop="1" thickBot="1" x14ac:dyDescent="0.3">
      <c r="B13" s="26">
        <v>3</v>
      </c>
      <c r="C13" s="27" t="s">
        <v>23</v>
      </c>
      <c r="D13" s="19"/>
      <c r="E13" s="28">
        <v>445473.95043999999</v>
      </c>
      <c r="F13" s="28">
        <v>446760.09143999999</v>
      </c>
      <c r="G13" s="28">
        <v>381229.89896000002</v>
      </c>
      <c r="H13" s="28">
        <v>326655.56160000002</v>
      </c>
      <c r="I13" s="28">
        <v>35210.32735</v>
      </c>
      <c r="J13" s="5"/>
      <c r="K13" s="26">
        <v>3</v>
      </c>
      <c r="L13" s="27" t="s">
        <v>23</v>
      </c>
      <c r="M13" s="19"/>
      <c r="N13" s="28">
        <v>437107.17018000002</v>
      </c>
      <c r="O13" s="28">
        <v>441905.12349999999</v>
      </c>
      <c r="P13" s="28">
        <v>423724.30326000002</v>
      </c>
      <c r="Q13" s="28">
        <v>372260.24920000002</v>
      </c>
      <c r="R13" s="28">
        <v>45404.286990000001</v>
      </c>
      <c r="S13" s="5"/>
      <c r="T13" s="84">
        <f t="shared" si="0"/>
        <v>95.885809131153934</v>
      </c>
      <c r="U13" s="5"/>
      <c r="V13" s="26">
        <v>3</v>
      </c>
      <c r="W13" s="27" t="s">
        <v>23</v>
      </c>
      <c r="X13" s="19"/>
      <c r="Y13" s="28">
        <v>454018.70270999998</v>
      </c>
      <c r="Z13" s="28">
        <v>459908.23866999999</v>
      </c>
      <c r="AA13" s="28">
        <v>483963.69098000001</v>
      </c>
      <c r="AB13" s="28">
        <v>417300.08195000002</v>
      </c>
      <c r="AC13" s="28">
        <v>37253.64473</v>
      </c>
      <c r="AE13" s="84">
        <f t="shared" si="1"/>
        <v>105.23048953842739</v>
      </c>
    </row>
    <row r="14" spans="2:31" ht="16.5" thickTop="1" thickBot="1" x14ac:dyDescent="0.3">
      <c r="B14" s="26">
        <v>4</v>
      </c>
      <c r="C14" s="27" t="s">
        <v>24</v>
      </c>
      <c r="D14" s="15"/>
      <c r="E14" s="28">
        <v>689565.24812</v>
      </c>
      <c r="F14" s="28">
        <v>738158.94686999999</v>
      </c>
      <c r="G14" s="28">
        <v>743326.31327000004</v>
      </c>
      <c r="H14" s="28">
        <v>721938.12162999995</v>
      </c>
      <c r="I14" s="28">
        <v>29080.05516</v>
      </c>
      <c r="J14" s="5"/>
      <c r="K14" s="26">
        <v>4</v>
      </c>
      <c r="L14" s="27" t="s">
        <v>24</v>
      </c>
      <c r="M14" s="15"/>
      <c r="N14" s="28">
        <v>712068.39422000002</v>
      </c>
      <c r="O14" s="28">
        <v>789710.59791000001</v>
      </c>
      <c r="P14" s="28">
        <v>787862.32250999997</v>
      </c>
      <c r="Q14" s="28">
        <v>760482.33787000005</v>
      </c>
      <c r="R14" s="28">
        <v>20056.759740000001</v>
      </c>
      <c r="S14" s="5"/>
      <c r="T14" s="84">
        <f t="shared" si="0"/>
        <v>99.765955350619393</v>
      </c>
      <c r="U14" s="5"/>
      <c r="V14" s="26">
        <v>4</v>
      </c>
      <c r="W14" s="27" t="s">
        <v>24</v>
      </c>
      <c r="X14" s="15"/>
      <c r="Y14" s="28">
        <v>769753.20565000002</v>
      </c>
      <c r="Z14" s="28">
        <v>836669.12934999994</v>
      </c>
      <c r="AA14" s="28">
        <v>854177.25615000003</v>
      </c>
      <c r="AB14" s="28">
        <v>822952.12008999998</v>
      </c>
      <c r="AC14" s="28">
        <v>23621.108690000001</v>
      </c>
      <c r="AE14" s="84">
        <f t="shared" si="1"/>
        <v>102.09259863736123</v>
      </c>
    </row>
    <row r="15" spans="2:31" ht="16.5" thickTop="1" thickBot="1" x14ac:dyDescent="0.3">
      <c r="B15" s="26">
        <v>5</v>
      </c>
      <c r="C15" s="27" t="s">
        <v>25</v>
      </c>
      <c r="D15" s="19"/>
      <c r="E15" s="28">
        <v>99126.026320000004</v>
      </c>
      <c r="F15" s="28">
        <v>102785.94216999999</v>
      </c>
      <c r="G15" s="28">
        <v>92820.429440000007</v>
      </c>
      <c r="H15" s="28">
        <v>84033.824089999995</v>
      </c>
      <c r="I15" s="28">
        <v>9862.1265299999995</v>
      </c>
      <c r="J15" s="5"/>
      <c r="K15" s="26">
        <v>5</v>
      </c>
      <c r="L15" s="27" t="s">
        <v>25</v>
      </c>
      <c r="M15" s="19"/>
      <c r="N15" s="28">
        <v>100295.12873</v>
      </c>
      <c r="O15" s="28">
        <v>103621.64672999999</v>
      </c>
      <c r="P15" s="28">
        <v>98687.70839</v>
      </c>
      <c r="Q15" s="28">
        <v>91620.509359999996</v>
      </c>
      <c r="R15" s="28">
        <v>5795.2122900000004</v>
      </c>
      <c r="S15" s="5"/>
      <c r="T15" s="84">
        <f t="shared" si="0"/>
        <v>95.238506146446383</v>
      </c>
      <c r="U15" s="5"/>
      <c r="V15" s="26">
        <v>5</v>
      </c>
      <c r="W15" s="27" t="s">
        <v>25</v>
      </c>
      <c r="X15" s="19"/>
      <c r="Y15" s="28">
        <v>106613.33508999999</v>
      </c>
      <c r="Z15" s="28">
        <v>115672.91446</v>
      </c>
      <c r="AA15" s="28">
        <v>133646.70692999999</v>
      </c>
      <c r="AB15" s="28">
        <v>122186.98667</v>
      </c>
      <c r="AC15" s="28">
        <v>6475.0617300000004</v>
      </c>
      <c r="AE15" s="84">
        <f t="shared" si="1"/>
        <v>115.53846252937231</v>
      </c>
    </row>
    <row r="16" spans="2:31" ht="16.5" thickTop="1" thickBot="1" x14ac:dyDescent="0.3">
      <c r="B16" s="29"/>
      <c r="C16" s="30" t="s">
        <v>26</v>
      </c>
      <c r="D16" s="19"/>
      <c r="E16" s="31">
        <v>2293341.9738400001</v>
      </c>
      <c r="F16" s="31">
        <v>2346316.9702300001</v>
      </c>
      <c r="G16" s="31">
        <v>2267799.4058900001</v>
      </c>
      <c r="H16" s="31">
        <v>2086023.51807</v>
      </c>
      <c r="I16" s="31">
        <v>120137.97581999999</v>
      </c>
      <c r="J16" s="32"/>
      <c r="K16" s="29"/>
      <c r="L16" s="30" t="s">
        <v>26</v>
      </c>
      <c r="M16" s="19"/>
      <c r="N16" s="31">
        <v>2313939.5228300001</v>
      </c>
      <c r="O16" s="31">
        <v>2398468.8352899998</v>
      </c>
      <c r="P16" s="31">
        <v>2387869.2863899996</v>
      </c>
      <c r="Q16" s="31">
        <v>2232600.7582</v>
      </c>
      <c r="R16" s="31">
        <v>146609.41611000002</v>
      </c>
      <c r="S16" s="25"/>
      <c r="T16" s="84">
        <f t="shared" si="0"/>
        <v>99.558070184442542</v>
      </c>
      <c r="U16" s="25"/>
      <c r="V16" s="29"/>
      <c r="W16" s="30" t="s">
        <v>26</v>
      </c>
      <c r="X16" s="19"/>
      <c r="Y16" s="31">
        <v>2399808.4512</v>
      </c>
      <c r="Z16" s="31">
        <v>2483653.7091300003</v>
      </c>
      <c r="AA16" s="31">
        <v>2533624.1556199999</v>
      </c>
      <c r="AB16" s="31">
        <v>2361747.76498</v>
      </c>
      <c r="AC16" s="31">
        <v>119878.13857</v>
      </c>
      <c r="AE16" s="84">
        <f t="shared" si="1"/>
        <v>102.01197317912342</v>
      </c>
    </row>
    <row r="17" spans="2:31" ht="16.5" thickTop="1" thickBot="1" x14ac:dyDescent="0.3">
      <c r="B17" s="26">
        <v>6</v>
      </c>
      <c r="C17" s="27" t="s">
        <v>27</v>
      </c>
      <c r="D17" s="15"/>
      <c r="E17" s="28">
        <v>30485.35817</v>
      </c>
      <c r="F17" s="28">
        <v>28066.20981</v>
      </c>
      <c r="G17" s="28">
        <v>10072.63732</v>
      </c>
      <c r="H17" s="28">
        <v>9661.1102599999995</v>
      </c>
      <c r="I17" s="28">
        <v>228.44549000000001</v>
      </c>
      <c r="J17" s="5"/>
      <c r="K17" s="26">
        <v>6</v>
      </c>
      <c r="L17" s="27" t="s">
        <v>27</v>
      </c>
      <c r="M17" s="15"/>
      <c r="N17" s="28">
        <v>29344.188890000001</v>
      </c>
      <c r="O17" s="28">
        <v>31917.657029999998</v>
      </c>
      <c r="P17" s="28">
        <v>18933.12153</v>
      </c>
      <c r="Q17" s="28">
        <v>18574.878479999999</v>
      </c>
      <c r="R17" s="28">
        <v>291.18795</v>
      </c>
      <c r="S17" s="5"/>
      <c r="T17" s="84">
        <f t="shared" si="0"/>
        <v>59.318644574081382</v>
      </c>
      <c r="U17" s="5"/>
      <c r="V17" s="26">
        <v>6</v>
      </c>
      <c r="W17" s="27" t="s">
        <v>27</v>
      </c>
      <c r="X17" s="15"/>
      <c r="Y17" s="28">
        <v>31701.337230000001</v>
      </c>
      <c r="Z17" s="28">
        <v>31839.041819999999</v>
      </c>
      <c r="AA17" s="28">
        <v>7070.5510199999999</v>
      </c>
      <c r="AB17" s="28">
        <v>6906.4480599999997</v>
      </c>
      <c r="AC17" s="28">
        <v>728.50909000000001</v>
      </c>
      <c r="AE17" s="84">
        <f t="shared" si="1"/>
        <v>22.207172753416735</v>
      </c>
    </row>
    <row r="18" spans="2:31" ht="16.5" thickTop="1" thickBot="1" x14ac:dyDescent="0.3">
      <c r="B18" s="26">
        <v>7</v>
      </c>
      <c r="C18" s="27" t="s">
        <v>28</v>
      </c>
      <c r="D18" s="19"/>
      <c r="E18" s="28">
        <v>140930.07060000001</v>
      </c>
      <c r="F18" s="28">
        <v>208672.34062999999</v>
      </c>
      <c r="G18" s="28">
        <v>139261.0073</v>
      </c>
      <c r="H18" s="28">
        <v>117872.93219000001</v>
      </c>
      <c r="I18" s="28">
        <v>26673.157670000001</v>
      </c>
      <c r="J18" s="5"/>
      <c r="K18" s="26">
        <v>7</v>
      </c>
      <c r="L18" s="27" t="s">
        <v>28</v>
      </c>
      <c r="M18" s="19"/>
      <c r="N18" s="28">
        <v>167395.79267</v>
      </c>
      <c r="O18" s="28">
        <v>272579.62660999998</v>
      </c>
      <c r="P18" s="28">
        <v>193551.74418000001</v>
      </c>
      <c r="Q18" s="28">
        <v>159672.43692000001</v>
      </c>
      <c r="R18" s="28">
        <v>18310.392970000001</v>
      </c>
      <c r="S18" s="5"/>
      <c r="T18" s="84">
        <f t="shared" si="0"/>
        <v>71.007414085620184</v>
      </c>
      <c r="U18" s="5"/>
      <c r="V18" s="26">
        <v>7</v>
      </c>
      <c r="W18" s="27" t="s">
        <v>28</v>
      </c>
      <c r="X18" s="19"/>
      <c r="Y18" s="28">
        <v>209021.41787999999</v>
      </c>
      <c r="Z18" s="28">
        <v>424841.44932000001</v>
      </c>
      <c r="AA18" s="28">
        <v>328370.77172000002</v>
      </c>
      <c r="AB18" s="28">
        <v>282432.90369000001</v>
      </c>
      <c r="AC18" s="28">
        <v>24856.492719999998</v>
      </c>
      <c r="AE18" s="84">
        <f t="shared" si="1"/>
        <v>77.292545782806584</v>
      </c>
    </row>
    <row r="19" spans="2:31" ht="16.5" thickTop="1" thickBot="1" x14ac:dyDescent="0.3">
      <c r="B19" s="33"/>
      <c r="C19" s="34" t="s">
        <v>29</v>
      </c>
      <c r="D19" s="19"/>
      <c r="E19" s="31">
        <v>171415.42877</v>
      </c>
      <c r="F19" s="31">
        <v>236738.55043999999</v>
      </c>
      <c r="G19" s="31">
        <v>149333.64462000001</v>
      </c>
      <c r="H19" s="31">
        <v>127534.04245000001</v>
      </c>
      <c r="I19" s="31">
        <v>26901.603159999999</v>
      </c>
      <c r="J19" s="32"/>
      <c r="K19" s="33"/>
      <c r="L19" s="34" t="s">
        <v>29</v>
      </c>
      <c r="M19" s="19"/>
      <c r="N19" s="31">
        <v>196739.98155999999</v>
      </c>
      <c r="O19" s="31">
        <v>304497.28363999998</v>
      </c>
      <c r="P19" s="31">
        <v>212484.86571000001</v>
      </c>
      <c r="Q19" s="31">
        <v>178247.31540000002</v>
      </c>
      <c r="R19" s="31">
        <v>18601.58092</v>
      </c>
      <c r="S19" s="25"/>
      <c r="T19" s="84">
        <f t="shared" si="0"/>
        <v>69.782187601126822</v>
      </c>
      <c r="U19" s="25"/>
      <c r="V19" s="33"/>
      <c r="W19" s="34" t="s">
        <v>29</v>
      </c>
      <c r="X19" s="19"/>
      <c r="Y19" s="31">
        <v>240722.75511</v>
      </c>
      <c r="Z19" s="31">
        <v>456680.49114</v>
      </c>
      <c r="AA19" s="31">
        <v>335441.32274000003</v>
      </c>
      <c r="AB19" s="31">
        <v>289339.35175000003</v>
      </c>
      <c r="AC19" s="31">
        <v>25585.001809999998</v>
      </c>
      <c r="AE19" s="84">
        <f t="shared" si="1"/>
        <v>73.45208066642968</v>
      </c>
    </row>
    <row r="20" spans="2:31" ht="16.5" thickTop="1" thickBot="1" x14ac:dyDescent="0.3">
      <c r="B20" s="33"/>
      <c r="C20" s="35" t="s">
        <v>30</v>
      </c>
      <c r="D20" s="15"/>
      <c r="E20" s="31">
        <v>2464757.4026100002</v>
      </c>
      <c r="F20" s="31">
        <v>2583055.52067</v>
      </c>
      <c r="G20" s="31">
        <v>2417133.05051</v>
      </c>
      <c r="H20" s="31">
        <v>2213557.5605199998</v>
      </c>
      <c r="I20" s="31">
        <v>147039.57897999999</v>
      </c>
      <c r="J20" s="32"/>
      <c r="K20" s="33"/>
      <c r="L20" s="35" t="s">
        <v>30</v>
      </c>
      <c r="M20" s="15"/>
      <c r="N20" s="31">
        <v>2510679.5043900004</v>
      </c>
      <c r="O20" s="31">
        <v>2702966.1189299999</v>
      </c>
      <c r="P20" s="31">
        <v>2600354.1520999996</v>
      </c>
      <c r="Q20" s="31">
        <v>2410848.0736000002</v>
      </c>
      <c r="R20" s="31">
        <v>165210.99703000003</v>
      </c>
      <c r="S20" s="25"/>
      <c r="T20" s="84">
        <f t="shared" si="0"/>
        <v>96.203727227235078</v>
      </c>
      <c r="U20" s="25"/>
      <c r="V20" s="33"/>
      <c r="W20" s="35" t="s">
        <v>30</v>
      </c>
      <c r="X20" s="15"/>
      <c r="Y20" s="31">
        <v>2640531.2063099998</v>
      </c>
      <c r="Z20" s="31">
        <v>2940334.2002700004</v>
      </c>
      <c r="AA20" s="31">
        <v>2869065.4783600001</v>
      </c>
      <c r="AB20" s="31">
        <v>2651087.1167299999</v>
      </c>
      <c r="AC20" s="31">
        <v>145463.14038</v>
      </c>
      <c r="AE20" s="84">
        <f t="shared" si="1"/>
        <v>97.576169338048174</v>
      </c>
    </row>
    <row r="21" spans="2:31" ht="16.5" thickTop="1" thickBot="1" x14ac:dyDescent="0.3">
      <c r="B21" s="26">
        <v>8</v>
      </c>
      <c r="C21" s="27" t="s">
        <v>31</v>
      </c>
      <c r="D21" s="19"/>
      <c r="E21" s="28">
        <v>3525.9202599999999</v>
      </c>
      <c r="F21" s="28">
        <v>352696.12293000001</v>
      </c>
      <c r="G21" s="28">
        <v>1295.3438000000001</v>
      </c>
      <c r="H21" s="28">
        <v>535.14155000000005</v>
      </c>
      <c r="I21" s="28">
        <v>882.78447000000006</v>
      </c>
      <c r="J21" s="5"/>
      <c r="K21" s="26">
        <v>8</v>
      </c>
      <c r="L21" s="27" t="s">
        <v>31</v>
      </c>
      <c r="M21" s="19"/>
      <c r="N21" s="28">
        <v>3271.9630000000002</v>
      </c>
      <c r="O21" s="28">
        <v>576916.32028999995</v>
      </c>
      <c r="P21" s="28">
        <v>1734.6985299999999</v>
      </c>
      <c r="Q21" s="28">
        <v>1232.58529</v>
      </c>
      <c r="R21" s="28">
        <v>536.92777999999998</v>
      </c>
      <c r="S21" s="5"/>
      <c r="T21" s="84">
        <f t="shared" si="0"/>
        <v>0.30068460000022446</v>
      </c>
      <c r="U21" s="5"/>
      <c r="V21" s="26">
        <v>8</v>
      </c>
      <c r="W21" s="27" t="s">
        <v>31</v>
      </c>
      <c r="X21" s="19"/>
      <c r="Y21" s="28">
        <v>3395.5387000000001</v>
      </c>
      <c r="Z21" s="28">
        <v>777180.34406000003</v>
      </c>
      <c r="AA21" s="28">
        <v>1897.73398</v>
      </c>
      <c r="AB21" s="28">
        <v>1246.99145</v>
      </c>
      <c r="AC21" s="28">
        <v>767.54795000000001</v>
      </c>
      <c r="AE21" s="84">
        <f t="shared" si="1"/>
        <v>0.24418193209650843</v>
      </c>
    </row>
    <row r="22" spans="2:31" ht="16.5" thickTop="1" thickBot="1" x14ac:dyDescent="0.3">
      <c r="B22" s="26">
        <v>9</v>
      </c>
      <c r="C22" s="27" t="s">
        <v>32</v>
      </c>
      <c r="D22" s="19"/>
      <c r="E22" s="28">
        <v>54527.035409999997</v>
      </c>
      <c r="F22" s="28">
        <v>65598.41085</v>
      </c>
      <c r="G22" s="28">
        <v>53397.475689999999</v>
      </c>
      <c r="H22" s="28">
        <v>52020.925009999999</v>
      </c>
      <c r="I22" s="28">
        <v>338.26263999999998</v>
      </c>
      <c r="J22" s="5"/>
      <c r="K22" s="26">
        <v>9</v>
      </c>
      <c r="L22" s="27" t="s">
        <v>32</v>
      </c>
      <c r="M22" s="19"/>
      <c r="N22" s="28">
        <v>115507.57601999999</v>
      </c>
      <c r="O22" s="28">
        <v>235788.93974</v>
      </c>
      <c r="P22" s="28">
        <v>193001.56555999999</v>
      </c>
      <c r="Q22" s="28">
        <v>189819.29436</v>
      </c>
      <c r="R22" s="28">
        <v>1371.8114599999999</v>
      </c>
      <c r="S22" s="5"/>
      <c r="T22" s="84">
        <f t="shared" si="0"/>
        <v>81.853527893555636</v>
      </c>
      <c r="U22" s="5"/>
      <c r="V22" s="26">
        <v>9</v>
      </c>
      <c r="W22" s="27" t="s">
        <v>32</v>
      </c>
      <c r="X22" s="19"/>
      <c r="Y22" s="28">
        <v>127346.97581</v>
      </c>
      <c r="Z22" s="28">
        <v>162142.1654</v>
      </c>
      <c r="AA22" s="28">
        <v>107806.57385</v>
      </c>
      <c r="AB22" s="28">
        <v>102466.48745</v>
      </c>
      <c r="AC22" s="28">
        <v>3000</v>
      </c>
      <c r="AE22" s="84">
        <f t="shared" si="1"/>
        <v>66.488919513344555</v>
      </c>
    </row>
    <row r="23" spans="2:31" ht="16.5" thickTop="1" thickBot="1" x14ac:dyDescent="0.3">
      <c r="B23" s="33"/>
      <c r="C23" s="36" t="s">
        <v>33</v>
      </c>
      <c r="D23" s="15"/>
      <c r="E23" s="31">
        <v>58052.955669999996</v>
      </c>
      <c r="F23" s="31">
        <v>418294.53378</v>
      </c>
      <c r="G23" s="31">
        <v>54692.819490000002</v>
      </c>
      <c r="H23" s="31">
        <v>52556.066559999999</v>
      </c>
      <c r="I23" s="31">
        <v>1221.04711</v>
      </c>
      <c r="J23" s="32"/>
      <c r="K23" s="33"/>
      <c r="L23" s="36" t="s">
        <v>33</v>
      </c>
      <c r="M23" s="15"/>
      <c r="N23" s="31">
        <v>118779.53902</v>
      </c>
      <c r="O23" s="31">
        <v>812705.26003</v>
      </c>
      <c r="P23" s="31">
        <v>194736.26408999998</v>
      </c>
      <c r="Q23" s="31">
        <v>191051.87964999999</v>
      </c>
      <c r="R23" s="31">
        <v>1908.7392399999999</v>
      </c>
      <c r="S23" s="25"/>
      <c r="T23" s="84">
        <f t="shared" si="0"/>
        <v>23.961486859677951</v>
      </c>
      <c r="U23" s="25"/>
      <c r="V23" s="33"/>
      <c r="W23" s="36" t="s">
        <v>33</v>
      </c>
      <c r="X23" s="15"/>
      <c r="Y23" s="31">
        <v>130742.51451000001</v>
      </c>
      <c r="Z23" s="31">
        <v>939322.50946000009</v>
      </c>
      <c r="AA23" s="31">
        <v>109704.30783000001</v>
      </c>
      <c r="AB23" s="31">
        <v>103713.4789</v>
      </c>
      <c r="AC23" s="31">
        <v>3767.5479500000001</v>
      </c>
      <c r="AE23" s="84">
        <f t="shared" si="1"/>
        <v>11.679088569171739</v>
      </c>
    </row>
    <row r="24" spans="2:31" ht="16.5" thickTop="1" thickBot="1" x14ac:dyDescent="0.3">
      <c r="B24" s="37"/>
      <c r="C24" s="38"/>
      <c r="D24" s="19"/>
      <c r="E24" s="39"/>
      <c r="F24" s="39"/>
      <c r="G24" s="39"/>
      <c r="H24" s="39"/>
      <c r="I24" s="39"/>
      <c r="J24" s="25"/>
      <c r="K24" s="37"/>
      <c r="L24" s="38"/>
      <c r="M24" s="19"/>
      <c r="N24" s="39"/>
      <c r="O24" s="39"/>
      <c r="P24" s="39"/>
      <c r="Q24" s="39"/>
      <c r="R24" s="39"/>
      <c r="S24" s="25"/>
      <c r="T24" s="84" t="s">
        <v>60</v>
      </c>
      <c r="U24" s="25"/>
      <c r="V24" s="37"/>
      <c r="W24" s="38"/>
      <c r="X24" s="19"/>
      <c r="Y24" s="39"/>
      <c r="Z24" s="39"/>
      <c r="AA24" s="39"/>
      <c r="AB24" s="39"/>
      <c r="AC24" s="39"/>
      <c r="AE24" s="84" t="s">
        <v>60</v>
      </c>
    </row>
    <row r="25" spans="2:31" ht="15.75" thickTop="1" x14ac:dyDescent="0.25">
      <c r="B25" s="40"/>
      <c r="C25" s="41" t="s">
        <v>34</v>
      </c>
      <c r="D25" s="42"/>
      <c r="E25" s="43">
        <v>2522810.3582800003</v>
      </c>
      <c r="F25" s="43">
        <v>3001350.0544500002</v>
      </c>
      <c r="G25" s="43">
        <v>2471825.87</v>
      </c>
      <c r="H25" s="43">
        <v>2266113.62708</v>
      </c>
      <c r="I25" s="43">
        <v>148260.62609000001</v>
      </c>
      <c r="J25" s="32"/>
      <c r="K25" s="40"/>
      <c r="L25" s="41" t="s">
        <v>34</v>
      </c>
      <c r="M25" s="42"/>
      <c r="N25" s="43">
        <v>2629459.0434100004</v>
      </c>
      <c r="O25" s="43">
        <v>3515671.3789599999</v>
      </c>
      <c r="P25" s="43">
        <v>2795090.4161899998</v>
      </c>
      <c r="Q25" s="43">
        <v>2601899.9532500003</v>
      </c>
      <c r="R25" s="43">
        <v>167119.73627000002</v>
      </c>
      <c r="S25" s="25"/>
      <c r="T25" s="84">
        <f t="shared" si="0"/>
        <v>79.503745228225469</v>
      </c>
      <c r="U25" s="25"/>
      <c r="V25" s="40"/>
      <c r="W25" s="41" t="s">
        <v>34</v>
      </c>
      <c r="X25" s="42"/>
      <c r="Y25" s="43">
        <v>2771273.7208199999</v>
      </c>
      <c r="Z25" s="43">
        <v>3879656.7097300002</v>
      </c>
      <c r="AA25" s="43">
        <v>2978769.7861899999</v>
      </c>
      <c r="AB25" s="43">
        <v>2754800.5956299999</v>
      </c>
      <c r="AC25" s="43">
        <v>149230.68833</v>
      </c>
      <c r="AE25" s="84">
        <f t="shared" si="1"/>
        <v>76.779210354343533</v>
      </c>
    </row>
    <row r="26" spans="2:31" x14ac:dyDescent="0.25">
      <c r="B26" s="44"/>
      <c r="C26" s="45"/>
      <c r="D26" s="45"/>
      <c r="E26" s="46"/>
      <c r="F26" s="46"/>
      <c r="G26" s="47"/>
      <c r="H26" s="48"/>
      <c r="I26" s="48"/>
      <c r="J26" s="5"/>
      <c r="K26" s="44"/>
      <c r="L26" s="45"/>
      <c r="M26" s="45"/>
      <c r="N26" s="46"/>
      <c r="O26" s="46"/>
      <c r="P26" s="47"/>
      <c r="Q26" s="48"/>
      <c r="R26" s="48"/>
      <c r="S26" s="5"/>
      <c r="T26" s="5"/>
      <c r="U26" s="5"/>
      <c r="V26" s="44"/>
      <c r="W26" s="45"/>
      <c r="X26" s="45"/>
      <c r="Y26" s="46"/>
      <c r="Z26" s="46"/>
      <c r="AA26" s="47"/>
      <c r="AB26" s="48"/>
      <c r="AC26" s="48"/>
    </row>
    <row r="27" spans="2:31" ht="16.5" x14ac:dyDescent="0.25">
      <c r="B27" s="49"/>
      <c r="C27" s="50"/>
      <c r="D27" s="50"/>
      <c r="E27" s="51"/>
      <c r="F27" s="51"/>
      <c r="G27" s="51"/>
      <c r="H27" s="52"/>
      <c r="I27" s="52"/>
      <c r="J27" s="9"/>
      <c r="K27" s="49"/>
      <c r="L27" s="50"/>
      <c r="M27" s="50"/>
      <c r="N27" s="51"/>
      <c r="O27" s="51"/>
      <c r="P27" s="51"/>
      <c r="Q27" s="52"/>
      <c r="R27" s="52"/>
      <c r="S27" s="9"/>
      <c r="T27" s="9"/>
      <c r="U27" s="9"/>
      <c r="V27" s="49"/>
      <c r="W27" s="50"/>
      <c r="X27" s="50"/>
      <c r="Y27" s="51"/>
      <c r="Z27" s="51"/>
      <c r="AA27" s="51"/>
      <c r="AB27" s="52"/>
      <c r="AC27" s="52"/>
    </row>
    <row r="28" spans="2:31" ht="15.75" thickBot="1" x14ac:dyDescent="0.3">
      <c r="B28" s="88" t="s">
        <v>8</v>
      </c>
      <c r="C28" s="92" t="s">
        <v>35</v>
      </c>
      <c r="D28" s="15"/>
      <c r="E28" s="53" t="s">
        <v>36</v>
      </c>
      <c r="F28" s="53" t="s">
        <v>37</v>
      </c>
      <c r="G28" s="17" t="s">
        <v>38</v>
      </c>
      <c r="H28" s="54" t="s">
        <v>39</v>
      </c>
      <c r="I28" s="54" t="s">
        <v>39</v>
      </c>
      <c r="J28" s="14"/>
      <c r="K28" s="88" t="s">
        <v>8</v>
      </c>
      <c r="L28" s="92" t="s">
        <v>35</v>
      </c>
      <c r="M28" s="15"/>
      <c r="N28" s="53" t="s">
        <v>36</v>
      </c>
      <c r="O28" s="53" t="s">
        <v>37</v>
      </c>
      <c r="P28" s="17" t="s">
        <v>38</v>
      </c>
      <c r="Q28" s="54" t="s">
        <v>39</v>
      </c>
      <c r="R28" s="54" t="s">
        <v>39</v>
      </c>
      <c r="S28" s="14"/>
      <c r="T28" s="14"/>
      <c r="U28" s="14"/>
      <c r="V28" s="88" t="s">
        <v>8</v>
      </c>
      <c r="W28" s="92" t="s">
        <v>35</v>
      </c>
      <c r="X28" s="15"/>
      <c r="Y28" s="53" t="s">
        <v>36</v>
      </c>
      <c r="Z28" s="53" t="s">
        <v>37</v>
      </c>
      <c r="AA28" s="17" t="s">
        <v>38</v>
      </c>
      <c r="AB28" s="54" t="s">
        <v>39</v>
      </c>
      <c r="AC28" s="54" t="s">
        <v>39</v>
      </c>
    </row>
    <row r="29" spans="2:31" ht="16.5" thickTop="1" thickBot="1" x14ac:dyDescent="0.3">
      <c r="B29" s="88"/>
      <c r="C29" s="101"/>
      <c r="D29" s="19"/>
      <c r="E29" s="53" t="s">
        <v>14</v>
      </c>
      <c r="F29" s="53" t="s">
        <v>40</v>
      </c>
      <c r="G29" s="17" t="s">
        <v>41</v>
      </c>
      <c r="H29" s="54" t="s">
        <v>42</v>
      </c>
      <c r="I29" s="54" t="s">
        <v>42</v>
      </c>
      <c r="J29" s="14"/>
      <c r="K29" s="88"/>
      <c r="L29" s="93"/>
      <c r="M29" s="19"/>
      <c r="N29" s="53" t="s">
        <v>14</v>
      </c>
      <c r="O29" s="53" t="s">
        <v>40</v>
      </c>
      <c r="P29" s="17" t="s">
        <v>41</v>
      </c>
      <c r="Q29" s="54" t="s">
        <v>42</v>
      </c>
      <c r="R29" s="54" t="s">
        <v>42</v>
      </c>
      <c r="S29" s="14"/>
      <c r="T29" s="14"/>
      <c r="U29" s="14"/>
      <c r="V29" s="88"/>
      <c r="W29" s="93"/>
      <c r="X29" s="19"/>
      <c r="Y29" s="53" t="s">
        <v>14</v>
      </c>
      <c r="Z29" s="53" t="s">
        <v>40</v>
      </c>
      <c r="AA29" s="17" t="s">
        <v>41</v>
      </c>
      <c r="AB29" s="54" t="s">
        <v>42</v>
      </c>
      <c r="AC29" s="54" t="s">
        <v>42</v>
      </c>
    </row>
    <row r="30" spans="2:31" ht="16.5" thickTop="1" thickBot="1" x14ac:dyDescent="0.3">
      <c r="B30" s="89"/>
      <c r="C30" s="102"/>
      <c r="D30" s="19"/>
      <c r="E30" s="53"/>
      <c r="F30" s="53"/>
      <c r="G30" s="17" t="s">
        <v>43</v>
      </c>
      <c r="H30" s="18" t="s">
        <v>19</v>
      </c>
      <c r="I30" s="18" t="s">
        <v>20</v>
      </c>
      <c r="J30" s="14"/>
      <c r="K30" s="89"/>
      <c r="L30" s="94"/>
      <c r="M30" s="19"/>
      <c r="N30" s="53"/>
      <c r="O30" s="53"/>
      <c r="P30" s="17" t="s">
        <v>43</v>
      </c>
      <c r="Q30" s="18" t="s">
        <v>19</v>
      </c>
      <c r="R30" s="18" t="s">
        <v>20</v>
      </c>
      <c r="S30" s="14"/>
      <c r="T30" s="14"/>
      <c r="U30" s="14"/>
      <c r="V30" s="89"/>
      <c r="W30" s="94"/>
      <c r="X30" s="19"/>
      <c r="Y30" s="53"/>
      <c r="Z30" s="53"/>
      <c r="AA30" s="17" t="s">
        <v>43</v>
      </c>
      <c r="AB30" s="18" t="s">
        <v>19</v>
      </c>
      <c r="AC30" s="18" t="s">
        <v>20</v>
      </c>
    </row>
    <row r="31" spans="2:31" ht="16.5" thickTop="1" thickBot="1" x14ac:dyDescent="0.3">
      <c r="B31" s="55"/>
      <c r="C31" s="56"/>
      <c r="D31" s="15"/>
      <c r="E31" s="46"/>
      <c r="F31" s="46"/>
      <c r="G31" s="57"/>
      <c r="H31" s="58"/>
      <c r="I31" s="58"/>
      <c r="J31" s="5"/>
      <c r="K31" s="55"/>
      <c r="L31" s="56"/>
      <c r="M31" s="15"/>
      <c r="N31" s="46"/>
      <c r="O31" s="46"/>
      <c r="P31" s="57"/>
      <c r="Q31" s="58"/>
      <c r="R31" s="58"/>
      <c r="S31" s="5"/>
      <c r="T31" s="5"/>
      <c r="U31" s="5"/>
      <c r="V31" s="55"/>
      <c r="W31" s="56"/>
      <c r="X31" s="15"/>
      <c r="Y31" s="46"/>
      <c r="Z31" s="46"/>
      <c r="AA31" s="57"/>
      <c r="AB31" s="58"/>
      <c r="AC31" s="58"/>
    </row>
    <row r="32" spans="2:31" ht="16.5" thickTop="1" thickBot="1" x14ac:dyDescent="0.3">
      <c r="B32" s="26">
        <v>1</v>
      </c>
      <c r="C32" s="59" t="s">
        <v>44</v>
      </c>
      <c r="D32" s="15"/>
      <c r="E32" s="28">
        <v>894622.00866000005</v>
      </c>
      <c r="F32" s="28">
        <v>936335.67394999997</v>
      </c>
      <c r="G32" s="28">
        <v>854479.30195999995</v>
      </c>
      <c r="H32" s="28">
        <v>847580.77457999997</v>
      </c>
      <c r="I32" s="28">
        <v>6822.32186</v>
      </c>
      <c r="J32" s="5"/>
      <c r="K32" s="26">
        <v>1</v>
      </c>
      <c r="L32" s="59" t="s">
        <v>44</v>
      </c>
      <c r="M32" s="15"/>
      <c r="N32" s="28">
        <v>918205.24907000002</v>
      </c>
      <c r="O32" s="28">
        <v>994409.90656999999</v>
      </c>
      <c r="P32" s="28">
        <v>908206.94958999997</v>
      </c>
      <c r="Q32" s="28">
        <v>901213.65301000001</v>
      </c>
      <c r="R32" s="28">
        <v>6921.6159699999998</v>
      </c>
      <c r="S32" s="5"/>
      <c r="T32" s="5"/>
      <c r="U32" s="5"/>
      <c r="V32" s="26">
        <v>1</v>
      </c>
      <c r="W32" s="59" t="s">
        <v>44</v>
      </c>
      <c r="X32" s="15"/>
      <c r="Y32" s="28">
        <v>950338.92098000005</v>
      </c>
      <c r="Z32" s="28">
        <v>1003331.13408</v>
      </c>
      <c r="AA32" s="28">
        <v>923416.56443000003</v>
      </c>
      <c r="AB32" s="28">
        <v>915661.82901999995</v>
      </c>
      <c r="AC32" s="28">
        <v>7842.6495199999999</v>
      </c>
    </row>
    <row r="33" spans="1:29" ht="16.5" thickTop="1" thickBot="1" x14ac:dyDescent="0.3">
      <c r="A33" s="5"/>
      <c r="B33" s="26">
        <v>2</v>
      </c>
      <c r="C33" s="59" t="s">
        <v>45</v>
      </c>
      <c r="D33" s="19"/>
      <c r="E33" s="28">
        <v>920107.12563999998</v>
      </c>
      <c r="F33" s="28">
        <v>945155.96808999998</v>
      </c>
      <c r="G33" s="28">
        <v>758595.71851000004</v>
      </c>
      <c r="H33" s="28">
        <v>700275.14014999999</v>
      </c>
      <c r="I33" s="28">
        <v>70428.305770000006</v>
      </c>
      <c r="J33" s="5"/>
      <c r="K33" s="26">
        <v>2</v>
      </c>
      <c r="L33" s="59" t="s">
        <v>45</v>
      </c>
      <c r="M33" s="19"/>
      <c r="N33" s="28">
        <v>937619.82911000005</v>
      </c>
      <c r="O33" s="28">
        <v>1007153.99706</v>
      </c>
      <c r="P33" s="28">
        <v>835176.63653999998</v>
      </c>
      <c r="Q33" s="28">
        <v>776354.09987000003</v>
      </c>
      <c r="R33" s="28">
        <v>57734.675969999997</v>
      </c>
      <c r="S33" s="5"/>
      <c r="T33" s="5"/>
      <c r="U33" s="5"/>
      <c r="V33" s="26">
        <v>2</v>
      </c>
      <c r="W33" s="59" t="s">
        <v>45</v>
      </c>
      <c r="X33" s="19"/>
      <c r="Y33" s="28">
        <v>975876.80296</v>
      </c>
      <c r="Z33" s="28">
        <v>1151377.9927600001</v>
      </c>
      <c r="AA33" s="28">
        <v>994912.48057999997</v>
      </c>
      <c r="AB33" s="28">
        <v>927957.28940999997</v>
      </c>
      <c r="AC33" s="28">
        <v>60220.4787</v>
      </c>
    </row>
    <row r="34" spans="1:29" ht="16.5" thickTop="1" thickBot="1" x14ac:dyDescent="0.3">
      <c r="A34" s="5"/>
      <c r="B34" s="26">
        <v>3</v>
      </c>
      <c r="C34" s="59" t="s">
        <v>46</v>
      </c>
      <c r="D34" s="19"/>
      <c r="E34" s="28">
        <v>12597.420980000001</v>
      </c>
      <c r="F34" s="28">
        <v>14012.648639999999</v>
      </c>
      <c r="G34" s="28">
        <v>10372.98446</v>
      </c>
      <c r="H34" s="28">
        <v>10299.45959</v>
      </c>
      <c r="I34" s="28">
        <v>1251.9818499999999</v>
      </c>
      <c r="J34" s="5"/>
      <c r="K34" s="26">
        <v>3</v>
      </c>
      <c r="L34" s="59" t="s">
        <v>46</v>
      </c>
      <c r="M34" s="19"/>
      <c r="N34" s="28">
        <v>10417.246810000001</v>
      </c>
      <c r="O34" s="28">
        <v>12343.888730000001</v>
      </c>
      <c r="P34" s="28">
        <v>9099.5833899999998</v>
      </c>
      <c r="Q34" s="28">
        <v>9067.1688599999998</v>
      </c>
      <c r="R34" s="28">
        <v>78.029160000000005</v>
      </c>
      <c r="S34" s="5"/>
      <c r="T34" s="5"/>
      <c r="U34" s="5"/>
      <c r="V34" s="26">
        <v>3</v>
      </c>
      <c r="W34" s="59" t="s">
        <v>46</v>
      </c>
      <c r="X34" s="19"/>
      <c r="Y34" s="28">
        <v>16099.97673</v>
      </c>
      <c r="Z34" s="28">
        <v>18686.16475</v>
      </c>
      <c r="AA34" s="28">
        <v>15749.604300000001</v>
      </c>
      <c r="AB34" s="28">
        <v>15606.12916</v>
      </c>
      <c r="AC34" s="28">
        <v>35.180120000000002</v>
      </c>
    </row>
    <row r="35" spans="1:29" ht="16.5" thickTop="1" thickBot="1" x14ac:dyDescent="0.3">
      <c r="A35" s="5"/>
      <c r="B35" s="26">
        <v>4</v>
      </c>
      <c r="C35" s="59" t="s">
        <v>47</v>
      </c>
      <c r="D35" s="15"/>
      <c r="E35" s="28">
        <v>175802.4486</v>
      </c>
      <c r="F35" s="28">
        <v>212946.60795999999</v>
      </c>
      <c r="G35" s="28">
        <v>169629.51942999999</v>
      </c>
      <c r="H35" s="28">
        <v>151376.07148000001</v>
      </c>
      <c r="I35" s="28">
        <v>18287.148420000001</v>
      </c>
      <c r="J35" s="5"/>
      <c r="K35" s="26">
        <v>4</v>
      </c>
      <c r="L35" s="59" t="s">
        <v>47</v>
      </c>
      <c r="M35" s="15"/>
      <c r="N35" s="28">
        <v>189589.89056</v>
      </c>
      <c r="O35" s="28">
        <v>236444.91501999999</v>
      </c>
      <c r="P35" s="28">
        <v>194339.64718</v>
      </c>
      <c r="Q35" s="28">
        <v>178760.37247</v>
      </c>
      <c r="R35" s="28">
        <v>17661.630959999999</v>
      </c>
      <c r="S35" s="5"/>
      <c r="T35" s="5"/>
      <c r="U35" s="5"/>
      <c r="V35" s="26">
        <v>4</v>
      </c>
      <c r="W35" s="59" t="s">
        <v>47</v>
      </c>
      <c r="X35" s="15"/>
      <c r="Y35" s="28">
        <v>194906.95308000001</v>
      </c>
      <c r="Z35" s="28">
        <v>225825.92503000001</v>
      </c>
      <c r="AA35" s="28">
        <v>195413.19063999999</v>
      </c>
      <c r="AB35" s="28">
        <v>180748.41675999999</v>
      </c>
      <c r="AC35" s="28">
        <v>16709.210950000001</v>
      </c>
    </row>
    <row r="36" spans="1:29" ht="16.5" thickTop="1" thickBot="1" x14ac:dyDescent="0.3">
      <c r="A36" s="5"/>
      <c r="B36" s="26">
        <v>5</v>
      </c>
      <c r="C36" s="59" t="s">
        <v>48</v>
      </c>
      <c r="D36" s="15"/>
      <c r="E36" s="28">
        <v>8285.7243500000004</v>
      </c>
      <c r="F36" s="28">
        <v>20605.22695</v>
      </c>
      <c r="G36" s="28">
        <v>0</v>
      </c>
      <c r="H36" s="28">
        <v>0</v>
      </c>
      <c r="I36" s="28">
        <v>0</v>
      </c>
      <c r="J36" s="5"/>
      <c r="K36" s="26">
        <v>5</v>
      </c>
      <c r="L36" s="59" t="s">
        <v>48</v>
      </c>
      <c r="M36" s="15"/>
      <c r="N36" s="28">
        <v>7793.8152600000003</v>
      </c>
      <c r="O36" s="28">
        <v>3698.1944100000001</v>
      </c>
      <c r="P36" s="28">
        <v>0</v>
      </c>
      <c r="Q36" s="28">
        <v>0</v>
      </c>
      <c r="R36" s="28">
        <v>0</v>
      </c>
      <c r="S36" s="5"/>
      <c r="T36" s="5"/>
      <c r="U36" s="5"/>
      <c r="V36" s="26">
        <v>5</v>
      </c>
      <c r="W36" s="59" t="s">
        <v>48</v>
      </c>
      <c r="X36" s="15"/>
      <c r="Y36" s="28">
        <v>7385.96522</v>
      </c>
      <c r="Z36" s="28">
        <v>2364.8684499999999</v>
      </c>
      <c r="AA36" s="28">
        <v>0</v>
      </c>
      <c r="AB36" s="28">
        <v>0</v>
      </c>
      <c r="AC36" s="28">
        <v>0</v>
      </c>
    </row>
    <row r="37" spans="1:29" ht="16.5" thickTop="1" thickBot="1" x14ac:dyDescent="0.3">
      <c r="A37" s="5"/>
      <c r="B37" s="29"/>
      <c r="C37" s="60" t="s">
        <v>26</v>
      </c>
      <c r="D37" s="19"/>
      <c r="E37" s="31">
        <v>2011414.72823</v>
      </c>
      <c r="F37" s="31">
        <v>2129056.1255899998</v>
      </c>
      <c r="G37" s="31">
        <v>1793077.5243599997</v>
      </c>
      <c r="H37" s="31">
        <v>1709531.4457999999</v>
      </c>
      <c r="I37" s="31">
        <v>96789.757899999997</v>
      </c>
      <c r="J37" s="32"/>
      <c r="K37" s="29"/>
      <c r="L37" s="60" t="s">
        <v>26</v>
      </c>
      <c r="M37" s="19"/>
      <c r="N37" s="31">
        <v>2063626.0308100001</v>
      </c>
      <c r="O37" s="31">
        <v>2254050.90179</v>
      </c>
      <c r="P37" s="31">
        <v>1946822.8167000001</v>
      </c>
      <c r="Q37" s="31">
        <v>1865395.2942100002</v>
      </c>
      <c r="R37" s="31">
        <v>82395.952059999996</v>
      </c>
      <c r="S37" s="25"/>
      <c r="T37" s="25"/>
      <c r="U37" s="25"/>
      <c r="V37" s="29"/>
      <c r="W37" s="60" t="s">
        <v>26</v>
      </c>
      <c r="X37" s="19"/>
      <c r="Y37" s="31">
        <v>2144608.6189700002</v>
      </c>
      <c r="Z37" s="31">
        <v>2401586.08507</v>
      </c>
      <c r="AA37" s="31">
        <v>2129491.8399499999</v>
      </c>
      <c r="AB37" s="31">
        <v>2039973.6643499997</v>
      </c>
      <c r="AC37" s="31">
        <v>84807.519289999997</v>
      </c>
    </row>
    <row r="38" spans="1:29" ht="16.5" thickTop="1" thickBot="1" x14ac:dyDescent="0.3">
      <c r="A38" s="5"/>
      <c r="B38" s="26">
        <v>6</v>
      </c>
      <c r="C38" s="59" t="s">
        <v>49</v>
      </c>
      <c r="D38" s="19"/>
      <c r="E38" s="28">
        <v>361665.69150999998</v>
      </c>
      <c r="F38" s="28">
        <v>697201.99309</v>
      </c>
      <c r="G38" s="28">
        <v>337364.12462999998</v>
      </c>
      <c r="H38" s="28">
        <v>286085.90292000002</v>
      </c>
      <c r="I38" s="28">
        <v>53860.598839999999</v>
      </c>
      <c r="J38" s="5"/>
      <c r="K38" s="26">
        <v>6</v>
      </c>
      <c r="L38" s="59" t="s">
        <v>49</v>
      </c>
      <c r="M38" s="19"/>
      <c r="N38" s="28">
        <v>450356.16003999999</v>
      </c>
      <c r="O38" s="28">
        <v>994105.69282</v>
      </c>
      <c r="P38" s="28">
        <v>452841.66704999999</v>
      </c>
      <c r="Q38" s="28">
        <v>391558.79626999999</v>
      </c>
      <c r="R38" s="28">
        <v>50387.734179999999</v>
      </c>
      <c r="S38" s="5"/>
      <c r="T38" s="5"/>
      <c r="U38" s="5"/>
      <c r="V38" s="26">
        <v>6</v>
      </c>
      <c r="W38" s="59" t="s">
        <v>49</v>
      </c>
      <c r="X38" s="19"/>
      <c r="Y38" s="28">
        <v>498781.28255</v>
      </c>
      <c r="Z38" s="28">
        <v>1268294.4946099999</v>
      </c>
      <c r="AA38" s="28">
        <v>564417.56981999998</v>
      </c>
      <c r="AB38" s="28">
        <v>498771.55297999998</v>
      </c>
      <c r="AC38" s="28">
        <v>56132.607669999998</v>
      </c>
    </row>
    <row r="39" spans="1:29" ht="16.5" thickTop="1" thickBot="1" x14ac:dyDescent="0.3">
      <c r="A39" s="5"/>
      <c r="B39" s="26">
        <v>7</v>
      </c>
      <c r="C39" s="59" t="s">
        <v>28</v>
      </c>
      <c r="D39" s="15"/>
      <c r="E39" s="28">
        <v>28820.989939999999</v>
      </c>
      <c r="F39" s="28">
        <v>40113.597000000002</v>
      </c>
      <c r="G39" s="28">
        <v>25812.15062</v>
      </c>
      <c r="H39" s="28">
        <v>16359.96155</v>
      </c>
      <c r="I39" s="28">
        <v>6753.6932900000002</v>
      </c>
      <c r="J39" s="5"/>
      <c r="K39" s="26">
        <v>7</v>
      </c>
      <c r="L39" s="59" t="s">
        <v>28</v>
      </c>
      <c r="M39" s="15"/>
      <c r="N39" s="28">
        <v>32369.988079999999</v>
      </c>
      <c r="O39" s="28">
        <v>59295.136700000003</v>
      </c>
      <c r="P39" s="28">
        <v>26463.448090000002</v>
      </c>
      <c r="Q39" s="28">
        <v>21421.056189999999</v>
      </c>
      <c r="R39" s="28">
        <v>7641.6950100000004</v>
      </c>
      <c r="S39" s="5"/>
      <c r="T39" s="5"/>
      <c r="U39" s="5"/>
      <c r="V39" s="26">
        <v>7</v>
      </c>
      <c r="W39" s="59" t="s">
        <v>28</v>
      </c>
      <c r="X39" s="15"/>
      <c r="Y39" s="28">
        <v>32864.417410000002</v>
      </c>
      <c r="Z39" s="28">
        <v>85298.707110000003</v>
      </c>
      <c r="AA39" s="28">
        <v>53648.16143</v>
      </c>
      <c r="AB39" s="28">
        <v>51609.584699999999</v>
      </c>
      <c r="AC39" s="28">
        <v>3418.9118400000002</v>
      </c>
    </row>
    <row r="40" spans="1:29" ht="16.5" thickTop="1" thickBot="1" x14ac:dyDescent="0.3">
      <c r="A40" s="5"/>
      <c r="B40" s="33"/>
      <c r="C40" s="61" t="s">
        <v>29</v>
      </c>
      <c r="D40" s="19"/>
      <c r="E40" s="31">
        <v>390486.68144999997</v>
      </c>
      <c r="F40" s="31">
        <v>737315.59008999995</v>
      </c>
      <c r="G40" s="31">
        <v>363176.27524999995</v>
      </c>
      <c r="H40" s="31">
        <v>302445.86447000003</v>
      </c>
      <c r="I40" s="31">
        <v>60614.292130000002</v>
      </c>
      <c r="J40" s="32"/>
      <c r="K40" s="33"/>
      <c r="L40" s="61" t="s">
        <v>29</v>
      </c>
      <c r="M40" s="19"/>
      <c r="N40" s="31">
        <v>482726.14811999997</v>
      </c>
      <c r="O40" s="31">
        <v>1053400.8295199999</v>
      </c>
      <c r="P40" s="31">
        <v>479305.11514000001</v>
      </c>
      <c r="Q40" s="31">
        <v>412979.85245999997</v>
      </c>
      <c r="R40" s="31">
        <v>58029.429190000003</v>
      </c>
      <c r="S40" s="25"/>
      <c r="T40" s="25"/>
      <c r="U40" s="25"/>
      <c r="V40" s="33"/>
      <c r="W40" s="61" t="s">
        <v>29</v>
      </c>
      <c r="X40" s="19"/>
      <c r="Y40" s="31">
        <v>531645.69996</v>
      </c>
      <c r="Z40" s="31">
        <v>1353593.20172</v>
      </c>
      <c r="AA40" s="31">
        <v>618065.73124999995</v>
      </c>
      <c r="AB40" s="31">
        <v>550381.13767999993</v>
      </c>
      <c r="AC40" s="31">
        <v>59551.519509999998</v>
      </c>
    </row>
    <row r="41" spans="1:29" ht="16.5" thickTop="1" thickBot="1" x14ac:dyDescent="0.3">
      <c r="A41" s="5"/>
      <c r="B41" s="33"/>
      <c r="C41" s="62" t="s">
        <v>30</v>
      </c>
      <c r="D41" s="19"/>
      <c r="E41" s="31">
        <v>2401901.40968</v>
      </c>
      <c r="F41" s="31">
        <v>2866371.7156799999</v>
      </c>
      <c r="G41" s="31">
        <v>2156253.7996099996</v>
      </c>
      <c r="H41" s="31">
        <v>2011977.3102699998</v>
      </c>
      <c r="I41" s="31">
        <v>157404.05002999998</v>
      </c>
      <c r="J41" s="32"/>
      <c r="K41" s="33"/>
      <c r="L41" s="62" t="s">
        <v>30</v>
      </c>
      <c r="M41" s="19"/>
      <c r="N41" s="31">
        <v>2546352.1789299999</v>
      </c>
      <c r="O41" s="31">
        <v>3307451.7313099997</v>
      </c>
      <c r="P41" s="31">
        <v>2426127.9318400002</v>
      </c>
      <c r="Q41" s="31">
        <v>2278375.1466700002</v>
      </c>
      <c r="R41" s="31">
        <v>140425.38125000001</v>
      </c>
      <c r="S41" s="25"/>
      <c r="T41" s="25"/>
      <c r="U41" s="25"/>
      <c r="V41" s="33"/>
      <c r="W41" s="62" t="s">
        <v>30</v>
      </c>
      <c r="X41" s="19"/>
      <c r="Y41" s="31">
        <v>2676254.3189300001</v>
      </c>
      <c r="Z41" s="31">
        <v>3755179.2867900003</v>
      </c>
      <c r="AA41" s="31">
        <v>2747557.5712000001</v>
      </c>
      <c r="AB41" s="31">
        <v>2590354.8020299999</v>
      </c>
      <c r="AC41" s="31">
        <v>144359.03879999998</v>
      </c>
    </row>
    <row r="42" spans="1:29" ht="16.5" thickTop="1" thickBot="1" x14ac:dyDescent="0.3">
      <c r="A42" s="5"/>
      <c r="B42" s="26">
        <v>8</v>
      </c>
      <c r="C42" s="59" t="s">
        <v>31</v>
      </c>
      <c r="D42" s="15"/>
      <c r="E42" s="28">
        <v>13357.773950000001</v>
      </c>
      <c r="F42" s="28">
        <v>13377.057489999999</v>
      </c>
      <c r="G42" s="28">
        <v>1592.74</v>
      </c>
      <c r="H42" s="28">
        <v>1576.2107800000001</v>
      </c>
      <c r="I42" s="28">
        <v>1042.1916200000001</v>
      </c>
      <c r="J42" s="5"/>
      <c r="K42" s="26">
        <v>8</v>
      </c>
      <c r="L42" s="59" t="s">
        <v>31</v>
      </c>
      <c r="M42" s="15"/>
      <c r="N42" s="28">
        <v>3720.30717</v>
      </c>
      <c r="O42" s="28">
        <v>9797.8350499999997</v>
      </c>
      <c r="P42" s="28">
        <v>7468.4567800000004</v>
      </c>
      <c r="Q42" s="28">
        <v>7467.5312199999998</v>
      </c>
      <c r="R42" s="28">
        <v>16.52816</v>
      </c>
      <c r="S42" s="5"/>
      <c r="T42" s="5"/>
      <c r="U42" s="5"/>
      <c r="V42" s="26">
        <v>8</v>
      </c>
      <c r="W42" s="59" t="s">
        <v>31</v>
      </c>
      <c r="X42" s="15"/>
      <c r="Y42" s="28">
        <v>3352.7071599999999</v>
      </c>
      <c r="Z42" s="28">
        <v>13821.95233</v>
      </c>
      <c r="AA42" s="28">
        <v>12226.820089999999</v>
      </c>
      <c r="AB42" s="28">
        <v>3535.1140099999998</v>
      </c>
      <c r="AC42" s="28">
        <v>0.92556000000000005</v>
      </c>
    </row>
    <row r="43" spans="1:29" ht="16.5" thickTop="1" thickBot="1" x14ac:dyDescent="0.3">
      <c r="A43" s="5"/>
      <c r="B43" s="26">
        <v>9</v>
      </c>
      <c r="C43" s="59" t="s">
        <v>32</v>
      </c>
      <c r="D43" s="19"/>
      <c r="E43" s="28">
        <v>85716.224029999998</v>
      </c>
      <c r="F43" s="28">
        <v>106475.88507999999</v>
      </c>
      <c r="G43" s="28">
        <v>101139.32124</v>
      </c>
      <c r="H43" s="28">
        <v>97028.177280000004</v>
      </c>
      <c r="I43" s="28">
        <v>682.83892000000003</v>
      </c>
      <c r="J43" s="5"/>
      <c r="K43" s="26">
        <v>9</v>
      </c>
      <c r="L43" s="59" t="s">
        <v>32</v>
      </c>
      <c r="M43" s="19"/>
      <c r="N43" s="28">
        <v>72889.389840000003</v>
      </c>
      <c r="O43" s="28">
        <v>193489.46758</v>
      </c>
      <c r="P43" s="28">
        <v>190295.11390999999</v>
      </c>
      <c r="Q43" s="28">
        <v>190081.63860000001</v>
      </c>
      <c r="R43" s="28">
        <v>4128.1635299999998</v>
      </c>
      <c r="S43" s="5"/>
      <c r="T43" s="5"/>
      <c r="U43" s="5"/>
      <c r="V43" s="26">
        <v>9</v>
      </c>
      <c r="W43" s="59" t="s">
        <v>32</v>
      </c>
      <c r="X43" s="19"/>
      <c r="Y43" s="28">
        <v>83669.473429999998</v>
      </c>
      <c r="Z43" s="28">
        <v>107660.93717999999</v>
      </c>
      <c r="AA43" s="28">
        <v>105431.24614</v>
      </c>
      <c r="AB43" s="28">
        <v>102287.01543</v>
      </c>
      <c r="AC43" s="28">
        <v>230.59699000000001</v>
      </c>
    </row>
    <row r="44" spans="1:29" ht="16.5" thickTop="1" thickBot="1" x14ac:dyDescent="0.3">
      <c r="A44" s="5"/>
      <c r="B44" s="33"/>
      <c r="C44" s="62" t="s">
        <v>33</v>
      </c>
      <c r="D44" s="19"/>
      <c r="E44" s="31">
        <v>99073.99798</v>
      </c>
      <c r="F44" s="31">
        <v>119852.94256999998</v>
      </c>
      <c r="G44" s="31">
        <v>102732.06124000001</v>
      </c>
      <c r="H44" s="31">
        <v>98604.388059999997</v>
      </c>
      <c r="I44" s="31">
        <v>1725.0305400000002</v>
      </c>
      <c r="J44" s="32"/>
      <c r="K44" s="33"/>
      <c r="L44" s="62" t="s">
        <v>33</v>
      </c>
      <c r="M44" s="19"/>
      <c r="N44" s="31">
        <v>76609.697010000004</v>
      </c>
      <c r="O44" s="31">
        <v>203287.30262999999</v>
      </c>
      <c r="P44" s="31">
        <v>197763.57068999999</v>
      </c>
      <c r="Q44" s="31">
        <v>197549.16982000001</v>
      </c>
      <c r="R44" s="31">
        <v>4144.6916899999997</v>
      </c>
      <c r="S44" s="25"/>
      <c r="T44" s="25"/>
      <c r="U44" s="25"/>
      <c r="V44" s="33"/>
      <c r="W44" s="62" t="s">
        <v>33</v>
      </c>
      <c r="X44" s="19"/>
      <c r="Y44" s="31">
        <v>87022.180590000004</v>
      </c>
      <c r="Z44" s="31">
        <v>121482.88950999999</v>
      </c>
      <c r="AA44" s="31">
        <v>117658.06623</v>
      </c>
      <c r="AB44" s="31">
        <v>105822.12944</v>
      </c>
      <c r="AC44" s="31">
        <v>231.52255</v>
      </c>
    </row>
    <row r="45" spans="1:29" ht="16.5" thickTop="1" thickBot="1" x14ac:dyDescent="0.3">
      <c r="A45" s="5"/>
      <c r="B45" s="37"/>
      <c r="C45" s="38"/>
      <c r="D45" s="19"/>
      <c r="E45" s="39"/>
      <c r="F45" s="39"/>
      <c r="G45" s="39"/>
      <c r="H45" s="39"/>
      <c r="I45" s="39"/>
      <c r="J45" s="25"/>
      <c r="K45" s="37"/>
      <c r="L45" s="38"/>
      <c r="M45" s="19"/>
      <c r="N45" s="39"/>
      <c r="O45" s="39"/>
      <c r="P45" s="39"/>
      <c r="Q45" s="39"/>
      <c r="R45" s="39"/>
      <c r="S45" s="25"/>
      <c r="T45" s="25"/>
      <c r="U45" s="25"/>
      <c r="V45" s="37"/>
      <c r="W45" s="38"/>
      <c r="X45" s="19"/>
      <c r="Y45" s="39"/>
      <c r="Z45" s="39"/>
      <c r="AA45" s="39"/>
      <c r="AB45" s="39"/>
      <c r="AC45" s="39"/>
    </row>
    <row r="46" spans="1:29" ht="15.75" thickTop="1" x14ac:dyDescent="0.25">
      <c r="A46" s="5"/>
      <c r="B46" s="40"/>
      <c r="C46" s="63" t="s">
        <v>50</v>
      </c>
      <c r="D46" s="42"/>
      <c r="E46" s="64">
        <v>2500975.40766</v>
      </c>
      <c r="F46" s="64">
        <v>2986224.6582499999</v>
      </c>
      <c r="G46" s="64">
        <v>2258985.8608499998</v>
      </c>
      <c r="H46" s="64">
        <v>2110581.6983299996</v>
      </c>
      <c r="I46" s="64">
        <v>159129.08056999999</v>
      </c>
      <c r="J46" s="32"/>
      <c r="K46" s="40"/>
      <c r="L46" s="63" t="s">
        <v>50</v>
      </c>
      <c r="M46" s="42"/>
      <c r="N46" s="64">
        <v>2622961.8759399997</v>
      </c>
      <c r="O46" s="64">
        <v>3510739.0339399995</v>
      </c>
      <c r="P46" s="64">
        <v>2623891.5025300002</v>
      </c>
      <c r="Q46" s="64">
        <v>2475924.3164900001</v>
      </c>
      <c r="R46" s="64">
        <v>144570.07294000001</v>
      </c>
      <c r="S46" s="25"/>
      <c r="T46" s="25"/>
      <c r="U46" s="25"/>
      <c r="V46" s="40"/>
      <c r="W46" s="63" t="s">
        <v>50</v>
      </c>
      <c r="X46" s="42"/>
      <c r="Y46" s="64">
        <v>2763276.4995200001</v>
      </c>
      <c r="Z46" s="64">
        <v>3876662.1763000004</v>
      </c>
      <c r="AA46" s="64">
        <v>2865215.6374300001</v>
      </c>
      <c r="AB46" s="64">
        <v>2696176.9314699997</v>
      </c>
      <c r="AC46" s="64">
        <v>144590.56134999997</v>
      </c>
    </row>
    <row r="47" spans="1:29" x14ac:dyDescent="0.25">
      <c r="A47" s="5"/>
      <c r="B47" s="65"/>
      <c r="C47" s="66"/>
      <c r="D47" s="66"/>
      <c r="E47" s="66"/>
      <c r="F47" s="67"/>
      <c r="G47" s="67"/>
      <c r="H47" s="6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9" x14ac:dyDescent="0.25">
      <c r="A48" s="68"/>
      <c r="B48" s="69"/>
      <c r="C48" s="70"/>
      <c r="D48" s="70"/>
      <c r="E48" s="70"/>
      <c r="F48" s="71"/>
      <c r="G48" s="71"/>
      <c r="H48" s="71"/>
      <c r="I48" s="7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2:5" x14ac:dyDescent="0.25">
      <c r="B49" s="72"/>
      <c r="C49" s="73"/>
      <c r="D49" s="73"/>
      <c r="E49" s="73"/>
    </row>
  </sheetData>
  <mergeCells count="24">
    <mergeCell ref="B28:B30"/>
    <mergeCell ref="C28:C30"/>
    <mergeCell ref="B1:I1"/>
    <mergeCell ref="B2:I2"/>
    <mergeCell ref="B3:H3"/>
    <mergeCell ref="B4:H4"/>
    <mergeCell ref="B7:B9"/>
    <mergeCell ref="C7:C9"/>
    <mergeCell ref="V7:V9"/>
    <mergeCell ref="W7:W9"/>
    <mergeCell ref="V28:V30"/>
    <mergeCell ref="W28:W30"/>
    <mergeCell ref="V1:AC1"/>
    <mergeCell ref="V2:AC2"/>
    <mergeCell ref="V3:AB3"/>
    <mergeCell ref="V4:AB4"/>
    <mergeCell ref="K7:K9"/>
    <mergeCell ref="L7:L9"/>
    <mergeCell ref="K28:K30"/>
    <mergeCell ref="L28:L30"/>
    <mergeCell ref="K1:R1"/>
    <mergeCell ref="K2:R2"/>
    <mergeCell ref="K3:Q3"/>
    <mergeCell ref="K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 1.8.2-8</vt:lpstr>
      <vt:lpstr>Hoja2</vt:lpstr>
      <vt:lpstr>Hoja1</vt:lpstr>
      <vt:lpstr>'G 1.8.2-8'!Área_de_impresión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2024-01-17T12:10:56Z</cp:lastPrinted>
  <dcterms:created xsi:type="dcterms:W3CDTF">2014-09-09T11:15:00Z</dcterms:created>
  <dcterms:modified xsi:type="dcterms:W3CDTF">2024-06-06T13:14:31Z</dcterms:modified>
</cp:coreProperties>
</file>