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C6471CB6-2673-4201-B6F3-9590FB0937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" sheetId="19" r:id="rId1"/>
    <sheet name="Operaciones" sheetId="20" r:id="rId2"/>
  </sheets>
  <definedNames>
    <definedName name="_xlnm.Print_Area" localSheetId="0">'1.3.1-2'!$A$1:$I$17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9" l="1"/>
  <c r="H10" i="19"/>
  <c r="H11" i="19"/>
  <c r="H12" i="19"/>
  <c r="H13" i="19"/>
  <c r="H14" i="19"/>
  <c r="H15" i="19"/>
  <c r="H16" i="19"/>
  <c r="H17" i="19"/>
  <c r="H8" i="19"/>
  <c r="N7" i="20"/>
  <c r="O7" i="20"/>
  <c r="P7" i="20"/>
  <c r="Q7" i="20"/>
  <c r="R7" i="20"/>
  <c r="S7" i="20"/>
  <c r="N8" i="20"/>
  <c r="O8" i="20"/>
  <c r="P8" i="20"/>
  <c r="Q8" i="20"/>
  <c r="R8" i="20"/>
  <c r="S8" i="20"/>
  <c r="N9" i="20"/>
  <c r="O9" i="20"/>
  <c r="P9" i="20"/>
  <c r="Q9" i="20"/>
  <c r="R9" i="20"/>
  <c r="S9" i="20"/>
  <c r="N10" i="20"/>
  <c r="O10" i="20"/>
  <c r="P10" i="20"/>
  <c r="Q10" i="20"/>
  <c r="R10" i="20"/>
  <c r="S10" i="20"/>
  <c r="N11" i="20"/>
  <c r="O11" i="20"/>
  <c r="P11" i="20"/>
  <c r="Q11" i="20"/>
  <c r="R11" i="20"/>
  <c r="S11" i="20"/>
  <c r="N12" i="20"/>
  <c r="O12" i="20"/>
  <c r="P12" i="20"/>
  <c r="Q12" i="20"/>
  <c r="R12" i="20"/>
  <c r="S12" i="20"/>
  <c r="N13" i="20"/>
  <c r="O13" i="20"/>
  <c r="P13" i="20"/>
  <c r="Q13" i="20"/>
  <c r="R13" i="20"/>
  <c r="S13" i="20"/>
  <c r="N14" i="20"/>
  <c r="O14" i="20"/>
  <c r="P14" i="20"/>
  <c r="Q14" i="20"/>
  <c r="R14" i="20"/>
  <c r="S14" i="20"/>
  <c r="N15" i="20"/>
  <c r="O15" i="20"/>
  <c r="P15" i="20"/>
  <c r="Q15" i="20"/>
  <c r="R15" i="20"/>
  <c r="S15" i="20"/>
  <c r="N16" i="20"/>
  <c r="O16" i="20"/>
  <c r="P16" i="20"/>
  <c r="Q16" i="20"/>
  <c r="R16" i="20"/>
  <c r="S16" i="20"/>
  <c r="M8" i="20"/>
  <c r="M9" i="20"/>
  <c r="M10" i="20"/>
  <c r="M11" i="20"/>
  <c r="M12" i="20"/>
  <c r="M13" i="20"/>
  <c r="M14" i="20"/>
  <c r="M15" i="20"/>
  <c r="M16" i="20"/>
  <c r="M7" i="20"/>
  <c r="I31" i="20"/>
  <c r="H31" i="20"/>
  <c r="G31" i="20"/>
  <c r="F31" i="20"/>
  <c r="E31" i="20"/>
  <c r="D31" i="20"/>
  <c r="J30" i="20"/>
  <c r="J29" i="20"/>
  <c r="J28" i="20"/>
  <c r="J27" i="20"/>
  <c r="J26" i="20"/>
  <c r="J25" i="20"/>
  <c r="J24" i="20"/>
  <c r="J23" i="20"/>
  <c r="J22" i="20"/>
  <c r="I16" i="20"/>
  <c r="H16" i="20"/>
  <c r="G16" i="20"/>
  <c r="F16" i="20"/>
  <c r="E16" i="20"/>
  <c r="D16" i="20"/>
  <c r="J15" i="20"/>
  <c r="J14" i="20"/>
  <c r="J13" i="20"/>
  <c r="J12" i="20"/>
  <c r="J11" i="20"/>
  <c r="J10" i="20"/>
  <c r="J9" i="20"/>
  <c r="J8" i="20"/>
  <c r="J7" i="20"/>
  <c r="J31" i="20" l="1"/>
  <c r="J16" i="20"/>
</calcChain>
</file>

<file path=xl/sharedStrings.xml><?xml version="1.0" encoding="utf-8"?>
<sst xmlns="http://schemas.openxmlformats.org/spreadsheetml/2006/main" count="92" uniqueCount="31">
  <si>
    <t>Trigo</t>
  </si>
  <si>
    <t>Cebada</t>
  </si>
  <si>
    <t>Avena</t>
  </si>
  <si>
    <t>Centeno</t>
  </si>
  <si>
    <t>Cuadro 1.3.1-2</t>
  </si>
  <si>
    <t>Maíz</t>
  </si>
  <si>
    <t xml:space="preserve">Otros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</si>
  <si>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</si>
  <si>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</si>
  <si>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</si>
  <si>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</si>
  <si>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</si>
  <si>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</si>
  <si>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</si>
  <si>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</si>
  <si>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</si>
  <si>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</si>
  <si>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Total Cereal</t>
  </si>
  <si>
    <t>% var. Campaña Campaña Campaña 2020-2021/2021-2022</t>
  </si>
  <si>
    <r>
      <t>Total Cereal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</si>
  <si>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>Otros</t>
    </r>
    <r>
      <rPr>
        <b/>
        <vertAlign val="superscript"/>
        <sz val="11"/>
        <color theme="1"/>
        <rFont val="Calibri"/>
        <family val="2"/>
        <scheme val="minor"/>
      </rPr>
      <t xml:space="preserve"> (2)</t>
    </r>
  </si>
  <si>
    <t>Producción campaña 2020-2021</t>
  </si>
  <si>
    <t>Producción campaña 2021-2022</t>
  </si>
  <si>
    <t>CES. Informe de Situación Económica y Social de Castilla y León en 2023</t>
  </si>
  <si>
    <r>
      <t xml:space="preserve">Producción campaña 2022-2023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</si>
  <si>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% var. Campaña Campaña Campaña 2021-2022/2022-2023</t>
  </si>
  <si>
    <t>Producción campaña 2022-2023</t>
  </si>
  <si>
    <t>Distribución provincial de la producción de cereales. Campaña 2022-2023 (t)</t>
  </si>
  <si>
    <r>
      <t xml:space="preserve">                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Se incluye sorgo y triticale.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Suma de los productos indicados en la tabla.</t>
    </r>
  </si>
  <si>
    <r>
      <t xml:space="preserve">Notas:      </t>
    </r>
    <r>
      <rPr>
        <vertAlign val="superscript"/>
        <sz val="11"/>
        <color rgb="FF000000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Avances superficies y producciones. </t>
    </r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Datos consolidados.</t>
    </r>
  </si>
  <si>
    <t>Fuente:   Consejería de Agricultura, Ganadería y Desarrollo Rural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</si>
</sst>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5" fillId="2" borderId="0" xfId="1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5" borderId="0" xfId="0" applyFont="1" applyFill="1" applyAlignment="1">
      <alignment horizontal="justify" vertical="center" wrapText="1"/>
    </xf>
    <xf numFmtId="3" fontId="6" fillId="5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5" fillId="4" borderId="0" xfId="3" applyFont="1" applyAlignment="1">
      <alignment horizontal="center" vertical="center"/>
    </xf>
    <xf numFmtId="0" fontId="8" fillId="4" borderId="0" xfId="3" applyFont="1" applyAlignment="1">
      <alignment horizontal="center" vertical="center"/>
    </xf>
    <xf numFmtId="0" fontId="8" fillId="7" borderId="1" xfId="3" applyFont="1" applyFill="1" applyBorder="1" applyAlignment="1">
      <alignment horizontal="left" vertical="center"/>
    </xf>
    <xf numFmtId="0" fontId="5" fillId="7" borderId="1" xfId="4" applyFont="1" applyFill="1" applyBorder="1" applyAlignment="1">
      <alignment horizontal="left" vertical="center"/>
    </xf>
    <xf numFmtId="3" fontId="5" fillId="7" borderId="0" xfId="4" applyNumberFormat="1" applyFont="1" applyFill="1" applyAlignment="1">
      <alignment horizontal="right" vertical="center" wrapText="1"/>
    </xf>
    <xf numFmtId="164" fontId="0" fillId="0" borderId="0" xfId="0" applyNumberFormat="1"/>
    <xf numFmtId="164" fontId="3" fillId="0" borderId="0" xfId="0" applyNumberFormat="1" applyFont="1" applyAlignment="1">
      <alignment horizontal="right" vertical="center" wrapText="1" indent="2"/>
    </xf>
    <xf numFmtId="164" fontId="3" fillId="5" borderId="0" xfId="0" applyNumberFormat="1" applyFont="1" applyFill="1" applyAlignment="1">
      <alignment horizontal="right" vertical="center" wrapText="1" indent="2"/>
    </xf>
    <xf numFmtId="164" fontId="8" fillId="7" borderId="1" xfId="3" applyNumberFormat="1" applyFont="1" applyFill="1" applyBorder="1" applyAlignment="1">
      <alignment horizontal="right" vertical="center" wrapText="1" indent="2"/>
    </xf>
    <xf numFmtId="164" fontId="3" fillId="0" borderId="0" xfId="0" applyNumberFormat="1" applyFont="1" applyAlignment="1">
      <alignment horizontal="right" vertical="center" wrapText="1" indent="3"/>
    </xf>
    <xf numFmtId="164" fontId="3" fillId="5" borderId="0" xfId="0" applyNumberFormat="1" applyFont="1" applyFill="1" applyAlignment="1">
      <alignment horizontal="right" vertical="center" wrapText="1" indent="3"/>
    </xf>
    <xf numFmtId="164" fontId="8" fillId="7" borderId="1" xfId="3" applyNumberFormat="1" applyFont="1" applyFill="1" applyBorder="1" applyAlignment="1">
      <alignment horizontal="right" vertical="center" wrapText="1" indent="3"/>
    </xf>
    <xf numFmtId="0" fontId="4" fillId="3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3" fontId="1" fillId="8" borderId="0" xfId="0" applyNumberFormat="1" applyFont="1" applyFill="1" applyAlignment="1">
      <alignment horizontal="right" vertical="center" wrapText="1"/>
    </xf>
    <xf numFmtId="3" fontId="5" fillId="7" borderId="0" xfId="0" applyNumberFormat="1" applyFont="1" applyFill="1" applyAlignment="1">
      <alignment horizontal="right" vertical="center" wrapText="1"/>
    </xf>
  </cellXfs>
  <cellStyles count="5">
    <cellStyle name="20% - Énfasis1" xfId="4" builtinId="30"/>
    <cellStyle name="40% - Énfasis1" xfId="1" builtinId="31"/>
    <cellStyle name="60% - Énfasis1" xfId="3" builtinId="32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38D0FCBF-9305-41A7-93CC-0D757282BE0C}"/>
  </tableStyles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110" zoomScaleNormal="110" workbookViewId="0">
      <selection activeCell="P13" sqref="P13"/>
    </sheetView>
  </sheetViews>
  <sheetFormatPr baseColWidth="10" defaultRowHeight="15" x14ac:dyDescent="0.25"/>
  <cols>
    <col min="1" max="1" width="16.28515625" customWidth="1"/>
    <col min="8" max="8" width="13.5703125" customWidth="1"/>
  </cols>
  <sheetData>
    <row r="1" spans="1:9" ht="18" customHeight="1" x14ac:dyDescent="0.25">
      <c r="A1" s="25" t="s">
        <v>23</v>
      </c>
      <c r="B1" s="25"/>
      <c r="C1" s="25"/>
      <c r="D1" s="25"/>
      <c r="E1" s="25"/>
      <c r="F1" s="25"/>
      <c r="G1" s="25"/>
      <c r="H1" s="25"/>
      <c r="I1" s="3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3"/>
    </row>
    <row r="3" spans="1:9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3"/>
    </row>
    <row r="4" spans="1:9" ht="15" customHeight="1" x14ac:dyDescent="0.25">
      <c r="A4" s="4" t="s">
        <v>27</v>
      </c>
      <c r="B4" s="4"/>
      <c r="C4" s="4"/>
      <c r="D4" s="4"/>
      <c r="E4" s="4"/>
      <c r="F4" s="4"/>
      <c r="G4" s="4"/>
      <c r="H4" s="4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0.25" customHeight="1" x14ac:dyDescent="0.25">
      <c r="A6" s="3"/>
      <c r="B6" s="27" t="s">
        <v>24</v>
      </c>
      <c r="C6" s="27"/>
      <c r="D6" s="27"/>
      <c r="E6" s="27"/>
      <c r="F6" s="27"/>
      <c r="G6" s="27"/>
      <c r="H6" s="27"/>
      <c r="I6" s="3"/>
    </row>
    <row r="7" spans="1:9" ht="24" customHeight="1" x14ac:dyDescent="0.25">
      <c r="A7" s="3"/>
      <c r="B7" s="13" t="s">
        <v>0</v>
      </c>
      <c r="C7" s="13" t="s">
        <v>1</v>
      </c>
      <c r="D7" s="13" t="s">
        <v>2</v>
      </c>
      <c r="E7" s="13" t="s">
        <v>3</v>
      </c>
      <c r="F7" s="13" t="s">
        <v>5</v>
      </c>
      <c r="G7" s="13" t="s">
        <v>20</v>
      </c>
      <c r="H7" s="13" t="s">
        <v>19</v>
      </c>
      <c r="I7" s="3"/>
    </row>
    <row r="8" spans="1:9" x14ac:dyDescent="0.25">
      <c r="A8" s="5" t="s">
        <v>7</v>
      </c>
      <c r="B8" s="6">
        <v>38445</v>
      </c>
      <c r="C8" s="6">
        <v>50923</v>
      </c>
      <c r="D8" s="7">
        <v>3746</v>
      </c>
      <c r="E8" s="6">
        <v>5159</v>
      </c>
      <c r="F8" s="6">
        <v>13021</v>
      </c>
      <c r="G8" s="6">
        <v>1075</v>
      </c>
      <c r="H8" s="6">
        <f>(SUM(B8:G8))</f>
        <v>112369</v>
      </c>
      <c r="I8" s="3"/>
    </row>
    <row r="9" spans="1:9" x14ac:dyDescent="0.25">
      <c r="A9" s="8" t="s">
        <v>8</v>
      </c>
      <c r="B9" s="9">
        <v>504871</v>
      </c>
      <c r="C9" s="9">
        <v>340954</v>
      </c>
      <c r="D9" s="9">
        <v>27832</v>
      </c>
      <c r="E9" s="9">
        <v>5550</v>
      </c>
      <c r="F9" s="9">
        <v>8112</v>
      </c>
      <c r="G9" s="9">
        <v>6047</v>
      </c>
      <c r="H9" s="30">
        <f t="shared" ref="H9:H17" si="0">(SUM(B9:G9))</f>
        <v>893366</v>
      </c>
      <c r="I9" s="3"/>
    </row>
    <row r="10" spans="1:9" x14ac:dyDescent="0.25">
      <c r="A10" s="5" t="s">
        <v>9</v>
      </c>
      <c r="B10" s="6">
        <v>139434</v>
      </c>
      <c r="C10" s="6">
        <v>48220</v>
      </c>
      <c r="D10" s="6">
        <v>12707</v>
      </c>
      <c r="E10" s="6">
        <v>15591</v>
      </c>
      <c r="F10" s="6">
        <v>873749</v>
      </c>
      <c r="G10" s="6">
        <v>5606</v>
      </c>
      <c r="H10" s="6">
        <f t="shared" si="0"/>
        <v>1095307</v>
      </c>
      <c r="I10" s="3"/>
    </row>
    <row r="11" spans="1:9" x14ac:dyDescent="0.25">
      <c r="A11" s="8" t="s">
        <v>10</v>
      </c>
      <c r="B11" s="9">
        <v>351475</v>
      </c>
      <c r="C11" s="9">
        <v>249076</v>
      </c>
      <c r="D11" s="9">
        <v>33339</v>
      </c>
      <c r="E11" s="9">
        <v>30387</v>
      </c>
      <c r="F11" s="9">
        <v>16582</v>
      </c>
      <c r="G11" s="9">
        <v>9703</v>
      </c>
      <c r="H11" s="30">
        <f t="shared" si="0"/>
        <v>690562</v>
      </c>
      <c r="I11" s="3"/>
    </row>
    <row r="12" spans="1:9" x14ac:dyDescent="0.25">
      <c r="A12" s="5" t="s">
        <v>11</v>
      </c>
      <c r="B12" s="6">
        <v>159134</v>
      </c>
      <c r="C12" s="6">
        <v>74296</v>
      </c>
      <c r="D12" s="6">
        <v>17565</v>
      </c>
      <c r="E12" s="6">
        <v>5686</v>
      </c>
      <c r="F12" s="6">
        <v>216341</v>
      </c>
      <c r="G12" s="6">
        <v>4623</v>
      </c>
      <c r="H12" s="6">
        <f t="shared" si="0"/>
        <v>477645</v>
      </c>
      <c r="I12" s="3"/>
    </row>
    <row r="13" spans="1:9" x14ac:dyDescent="0.25">
      <c r="A13" s="8" t="s">
        <v>12</v>
      </c>
      <c r="B13" s="9">
        <v>104546</v>
      </c>
      <c r="C13" s="9">
        <v>113302</v>
      </c>
      <c r="D13" s="9">
        <v>1681</v>
      </c>
      <c r="E13" s="9">
        <v>6603</v>
      </c>
      <c r="F13" s="10">
        <v>132</v>
      </c>
      <c r="G13" s="9">
        <v>8126</v>
      </c>
      <c r="H13" s="30">
        <f t="shared" si="0"/>
        <v>234390</v>
      </c>
      <c r="I13" s="3"/>
    </row>
    <row r="14" spans="1:9" x14ac:dyDescent="0.25">
      <c r="A14" s="5" t="s">
        <v>13</v>
      </c>
      <c r="B14" s="6">
        <v>97989</v>
      </c>
      <c r="C14" s="6">
        <v>75850</v>
      </c>
      <c r="D14" s="6">
        <v>1878</v>
      </c>
      <c r="E14" s="6">
        <v>6171</v>
      </c>
      <c r="F14" s="6">
        <v>714</v>
      </c>
      <c r="G14" s="6">
        <v>8233</v>
      </c>
      <c r="H14" s="6">
        <f t="shared" si="0"/>
        <v>190835</v>
      </c>
      <c r="I14" s="3"/>
    </row>
    <row r="15" spans="1:9" x14ac:dyDescent="0.25">
      <c r="A15" s="8" t="s">
        <v>14</v>
      </c>
      <c r="B15" s="9">
        <v>228211</v>
      </c>
      <c r="C15" s="9">
        <v>312784</v>
      </c>
      <c r="D15" s="9">
        <v>6913</v>
      </c>
      <c r="E15" s="9">
        <v>8762</v>
      </c>
      <c r="F15" s="9">
        <v>58774</v>
      </c>
      <c r="G15" s="9">
        <v>3433</v>
      </c>
      <c r="H15" s="30">
        <f t="shared" si="0"/>
        <v>618877</v>
      </c>
      <c r="I15" s="3"/>
    </row>
    <row r="16" spans="1:9" x14ac:dyDescent="0.25">
      <c r="A16" s="5" t="s">
        <v>15</v>
      </c>
      <c r="B16" s="6">
        <v>114619</v>
      </c>
      <c r="C16" s="6">
        <v>113325</v>
      </c>
      <c r="D16" s="6">
        <v>9814</v>
      </c>
      <c r="E16" s="6">
        <v>3168</v>
      </c>
      <c r="F16" s="6">
        <v>153476</v>
      </c>
      <c r="G16" s="6">
        <v>5355</v>
      </c>
      <c r="H16" s="6">
        <f t="shared" si="0"/>
        <v>399757</v>
      </c>
      <c r="I16" s="3"/>
    </row>
    <row r="17" spans="1:9" x14ac:dyDescent="0.25">
      <c r="A17" s="16" t="s">
        <v>16</v>
      </c>
      <c r="B17" s="17">
        <v>1738724</v>
      </c>
      <c r="C17" s="17">
        <v>1378730</v>
      </c>
      <c r="D17" s="17">
        <v>115475</v>
      </c>
      <c r="E17" s="17">
        <v>87077</v>
      </c>
      <c r="F17" s="17">
        <v>1340901</v>
      </c>
      <c r="G17" s="17">
        <v>52201</v>
      </c>
      <c r="H17" s="31">
        <f t="shared" si="0"/>
        <v>4713108</v>
      </c>
      <c r="I17" s="3"/>
    </row>
    <row r="18" spans="1:9" ht="25.5" customHeight="1" x14ac:dyDescent="0.25">
      <c r="A18" s="1"/>
      <c r="B18" s="27" t="s">
        <v>25</v>
      </c>
      <c r="C18" s="27"/>
      <c r="D18" s="27"/>
      <c r="E18" s="27"/>
      <c r="F18" s="27"/>
      <c r="G18" s="27"/>
      <c r="H18" s="27"/>
      <c r="I18" s="3"/>
    </row>
    <row r="19" spans="1:9" ht="21.75" customHeight="1" x14ac:dyDescent="0.25">
      <c r="A19" s="1"/>
      <c r="B19" s="14" t="s">
        <v>0</v>
      </c>
      <c r="C19" s="14" t="s">
        <v>1</v>
      </c>
      <c r="D19" s="14" t="s">
        <v>2</v>
      </c>
      <c r="E19" s="14" t="s">
        <v>3</v>
      </c>
      <c r="F19" s="14" t="s">
        <v>5</v>
      </c>
      <c r="G19" s="14" t="s">
        <v>6</v>
      </c>
      <c r="H19" s="14" t="s">
        <v>17</v>
      </c>
      <c r="I19" s="3"/>
    </row>
    <row r="20" spans="1:9" x14ac:dyDescent="0.25">
      <c r="A20" s="11" t="s">
        <v>7</v>
      </c>
      <c r="B20" s="19">
        <v>-49</v>
      </c>
      <c r="C20" s="19">
        <v>-55.3</v>
      </c>
      <c r="D20" s="19">
        <v>-24.1</v>
      </c>
      <c r="E20" s="19">
        <v>-48.3</v>
      </c>
      <c r="F20" s="19">
        <v>-8</v>
      </c>
      <c r="G20" s="19">
        <v>-71.599999999999994</v>
      </c>
      <c r="H20" s="22">
        <v>-49.4</v>
      </c>
      <c r="I20" s="3"/>
    </row>
    <row r="21" spans="1:9" x14ac:dyDescent="0.25">
      <c r="A21" s="12" t="s">
        <v>8</v>
      </c>
      <c r="B21" s="20">
        <v>-29.3</v>
      </c>
      <c r="C21" s="20">
        <v>-33.299999999999997</v>
      </c>
      <c r="D21" s="20">
        <v>10.3</v>
      </c>
      <c r="E21" s="20">
        <v>-31.8</v>
      </c>
      <c r="F21" s="20">
        <v>-19.8</v>
      </c>
      <c r="G21" s="20">
        <v>-45.5</v>
      </c>
      <c r="H21" s="23">
        <v>-30.2</v>
      </c>
      <c r="I21" s="3"/>
    </row>
    <row r="22" spans="1:9" x14ac:dyDescent="0.25">
      <c r="A22" s="11" t="s">
        <v>9</v>
      </c>
      <c r="B22" s="19">
        <v>-30.1</v>
      </c>
      <c r="C22" s="19">
        <v>-9</v>
      </c>
      <c r="D22" s="19">
        <v>-44.9</v>
      </c>
      <c r="E22" s="19">
        <v>3.4</v>
      </c>
      <c r="F22" s="19">
        <v>-5.9</v>
      </c>
      <c r="G22" s="19">
        <v>-42.4</v>
      </c>
      <c r="H22" s="22">
        <v>-10.9</v>
      </c>
      <c r="I22" s="3"/>
    </row>
    <row r="23" spans="1:9" x14ac:dyDescent="0.25">
      <c r="A23" s="12" t="s">
        <v>10</v>
      </c>
      <c r="B23" s="20">
        <v>-30.2</v>
      </c>
      <c r="C23" s="20">
        <v>-38.1</v>
      </c>
      <c r="D23" s="20">
        <v>-16.399999999999999</v>
      </c>
      <c r="E23" s="20">
        <v>-23</v>
      </c>
      <c r="F23" s="20">
        <v>116</v>
      </c>
      <c r="G23" s="20">
        <v>-38.200000000000003</v>
      </c>
      <c r="H23" s="23">
        <v>-31.5</v>
      </c>
      <c r="I23" s="3"/>
    </row>
    <row r="24" spans="1:9" x14ac:dyDescent="0.25">
      <c r="A24" s="11" t="s">
        <v>11</v>
      </c>
      <c r="B24" s="19">
        <v>-23.2</v>
      </c>
      <c r="C24" s="19">
        <v>-28.8</v>
      </c>
      <c r="D24" s="19">
        <v>-20.7</v>
      </c>
      <c r="E24" s="19">
        <v>-35.5</v>
      </c>
      <c r="F24" s="19">
        <v>-3</v>
      </c>
      <c r="G24" s="19">
        <v>-50.7</v>
      </c>
      <c r="H24" s="22">
        <v>-16.899999999999999</v>
      </c>
      <c r="I24" s="3"/>
    </row>
    <row r="25" spans="1:9" x14ac:dyDescent="0.25">
      <c r="A25" s="12" t="s">
        <v>12</v>
      </c>
      <c r="B25" s="20">
        <v>-37.299999999999997</v>
      </c>
      <c r="C25" s="20">
        <v>-34.799999999999997</v>
      </c>
      <c r="D25" s="20">
        <v>-34.299999999999997</v>
      </c>
      <c r="E25" s="20">
        <v>-44.1</v>
      </c>
      <c r="F25" s="20">
        <v>-47.6</v>
      </c>
      <c r="G25" s="20">
        <v>-43.7</v>
      </c>
      <c r="H25" s="23">
        <v>-36.6</v>
      </c>
      <c r="I25" s="3"/>
    </row>
    <row r="26" spans="1:9" x14ac:dyDescent="0.25">
      <c r="A26" s="11" t="s">
        <v>13</v>
      </c>
      <c r="B26" s="19">
        <v>-61.8</v>
      </c>
      <c r="C26" s="19">
        <v>-57.8</v>
      </c>
      <c r="D26" s="19">
        <v>25.6</v>
      </c>
      <c r="E26" s="19">
        <v>-59.2</v>
      </c>
      <c r="F26" s="19">
        <v>54.5</v>
      </c>
      <c r="G26" s="19">
        <v>-51.4</v>
      </c>
      <c r="H26" s="22">
        <v>-59.4</v>
      </c>
      <c r="I26" s="3"/>
    </row>
    <row r="27" spans="1:9" x14ac:dyDescent="0.25">
      <c r="A27" s="12" t="s">
        <v>14</v>
      </c>
      <c r="B27" s="20">
        <v>-36.6</v>
      </c>
      <c r="C27" s="20">
        <v>-38.200000000000003</v>
      </c>
      <c r="D27" s="20">
        <v>14.8</v>
      </c>
      <c r="E27" s="20">
        <v>-32.200000000000003</v>
      </c>
      <c r="F27" s="20">
        <v>24.2</v>
      </c>
      <c r="G27" s="20">
        <v>-37.4</v>
      </c>
      <c r="H27" s="23">
        <v>-34</v>
      </c>
      <c r="I27" s="3"/>
    </row>
    <row r="28" spans="1:9" x14ac:dyDescent="0.25">
      <c r="A28" s="11" t="s">
        <v>15</v>
      </c>
      <c r="B28" s="19">
        <v>-22.1</v>
      </c>
      <c r="C28" s="19">
        <v>-10.4</v>
      </c>
      <c r="D28" s="19">
        <v>-33.4</v>
      </c>
      <c r="E28" s="19">
        <v>-37.9</v>
      </c>
      <c r="F28" s="19">
        <v>1.2</v>
      </c>
      <c r="G28" s="19">
        <v>-29.3</v>
      </c>
      <c r="H28" s="22">
        <v>-11.7</v>
      </c>
      <c r="I28" s="3"/>
    </row>
    <row r="29" spans="1:9" x14ac:dyDescent="0.25">
      <c r="A29" s="15" t="s">
        <v>16</v>
      </c>
      <c r="B29" s="21">
        <v>-33.9</v>
      </c>
      <c r="C29" s="21">
        <v>-36.5</v>
      </c>
      <c r="D29" s="21">
        <v>-17.600000000000001</v>
      </c>
      <c r="E29" s="21">
        <v>-31.1</v>
      </c>
      <c r="F29" s="21">
        <v>-3.1</v>
      </c>
      <c r="G29" s="21">
        <v>-44.5</v>
      </c>
      <c r="H29" s="24">
        <v>-28</v>
      </c>
      <c r="I29" s="3"/>
    </row>
    <row r="30" spans="1:9" ht="19.5" customHeight="1" x14ac:dyDescent="0.25">
      <c r="A30" s="2" t="s">
        <v>29</v>
      </c>
      <c r="B30" s="28"/>
      <c r="C30" s="28"/>
      <c r="D30" s="28"/>
      <c r="E30" s="2"/>
      <c r="F30" s="28"/>
      <c r="G30" s="28"/>
      <c r="H30" s="28"/>
      <c r="I30" s="3"/>
    </row>
    <row r="31" spans="1:9" ht="20.25" customHeight="1" x14ac:dyDescent="0.25">
      <c r="A31" s="2" t="s">
        <v>28</v>
      </c>
      <c r="B31" s="28"/>
      <c r="C31" s="28"/>
      <c r="D31" s="28"/>
      <c r="E31" s="2"/>
      <c r="F31" s="28"/>
      <c r="G31" s="28"/>
      <c r="H31" s="28"/>
      <c r="I31" s="3"/>
    </row>
    <row r="32" spans="1:9" ht="19.5" customHeight="1" x14ac:dyDescent="0.25">
      <c r="A32" s="29" t="s">
        <v>30</v>
      </c>
      <c r="B32" s="1"/>
      <c r="C32" s="1"/>
      <c r="D32" s="1"/>
      <c r="E32" s="1"/>
      <c r="F32" s="1"/>
      <c r="G32" s="1"/>
      <c r="H32" s="1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</sheetData>
  <mergeCells count="2">
    <mergeCell ref="B18:H18"/>
    <mergeCell ref="B6:H6"/>
  </mergeCells>
  <pageMargins left="0.70866141732283472" right="0.31496062992125984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1374-0257-4A39-AEA9-AC355F41FC69}">
  <dimension ref="C4:S45"/>
  <sheetViews>
    <sheetView topLeftCell="A15" workbookViewId="0">
      <selection activeCell="Q26" sqref="Q26"/>
    </sheetView>
  </sheetViews>
  <sheetFormatPr baseColWidth="10" defaultRowHeight="15" x14ac:dyDescent="0.25"/>
  <sheetData>
    <row r="4" spans="3:19" x14ac:dyDescent="0.25">
      <c r="C4" s="3"/>
      <c r="D4" s="3"/>
      <c r="E4" s="3"/>
    </row>
    <row r="5" spans="3:19" x14ac:dyDescent="0.25">
      <c r="C5" s="3"/>
      <c r="D5" s="27" t="s">
        <v>21</v>
      </c>
      <c r="E5" s="27"/>
      <c r="F5" s="27"/>
      <c r="G5" s="27"/>
      <c r="H5" s="27"/>
      <c r="I5" s="27"/>
      <c r="J5" s="27"/>
      <c r="M5" s="27" t="s">
        <v>18</v>
      </c>
      <c r="N5" s="27"/>
      <c r="O5" s="27"/>
      <c r="P5" s="27"/>
      <c r="Q5" s="27"/>
      <c r="R5" s="27"/>
      <c r="S5" s="27"/>
    </row>
    <row r="6" spans="3:19" ht="17.25" x14ac:dyDescent="0.25">
      <c r="C6" s="3"/>
      <c r="D6" s="13" t="s">
        <v>0</v>
      </c>
      <c r="E6" s="13" t="s">
        <v>1</v>
      </c>
      <c r="F6" s="13" t="s">
        <v>2</v>
      </c>
      <c r="G6" s="13" t="s">
        <v>3</v>
      </c>
      <c r="H6" s="13" t="s">
        <v>5</v>
      </c>
      <c r="I6" s="13" t="s">
        <v>20</v>
      </c>
      <c r="J6" s="13" t="s">
        <v>19</v>
      </c>
      <c r="M6" s="13" t="s">
        <v>0</v>
      </c>
      <c r="N6" s="13" t="s">
        <v>1</v>
      </c>
      <c r="O6" s="13" t="s">
        <v>2</v>
      </c>
      <c r="P6" s="13" t="s">
        <v>3</v>
      </c>
      <c r="Q6" s="13" t="s">
        <v>5</v>
      </c>
      <c r="R6" s="13" t="s">
        <v>20</v>
      </c>
      <c r="S6" s="13" t="s">
        <v>19</v>
      </c>
    </row>
    <row r="7" spans="3:19" x14ac:dyDescent="0.25">
      <c r="C7" s="5" t="s">
        <v>7</v>
      </c>
      <c r="D7" s="6">
        <v>125471.016</v>
      </c>
      <c r="E7" s="6">
        <v>171544.307</v>
      </c>
      <c r="F7" s="7">
        <v>11809.467000000001</v>
      </c>
      <c r="G7" s="6">
        <v>23431.132000000001</v>
      </c>
      <c r="H7" s="6">
        <v>21052.455000000002</v>
      </c>
      <c r="I7" s="6">
        <v>6045.94</v>
      </c>
      <c r="J7" s="6">
        <f t="shared" ref="J7:J15" si="0">SUM(D7:I7)</f>
        <v>359354.31699999998</v>
      </c>
      <c r="M7" s="18">
        <f>(D22*100/D7)-100</f>
        <v>-39.891297285741274</v>
      </c>
      <c r="N7" s="18">
        <f t="shared" ref="N7:S16" si="1">(E22*100/E7)-100</f>
        <v>-33.630557614482655</v>
      </c>
      <c r="O7" s="18">
        <f t="shared" si="1"/>
        <v>-58.194556960106667</v>
      </c>
      <c r="P7" s="18">
        <f t="shared" si="1"/>
        <v>-57.428433248551542</v>
      </c>
      <c r="Q7" s="18">
        <f t="shared" si="1"/>
        <v>-32.587434577107516</v>
      </c>
      <c r="R7" s="18">
        <f t="shared" si="1"/>
        <v>-37.280224415062001</v>
      </c>
      <c r="S7" s="18">
        <f t="shared" si="1"/>
        <v>-38.175780979973588</v>
      </c>
    </row>
    <row r="8" spans="3:19" x14ac:dyDescent="0.25">
      <c r="C8" s="8" t="s">
        <v>8</v>
      </c>
      <c r="D8" s="9">
        <v>1125896.469</v>
      </c>
      <c r="E8" s="9">
        <v>678901.96600000001</v>
      </c>
      <c r="F8" s="9">
        <v>38303.584999999999</v>
      </c>
      <c r="G8" s="9">
        <v>11238.227000000001</v>
      </c>
      <c r="H8" s="9">
        <v>14061.558000000001</v>
      </c>
      <c r="I8" s="9">
        <v>16715.620999999999</v>
      </c>
      <c r="J8" s="9">
        <f t="shared" si="0"/>
        <v>1885117.426</v>
      </c>
      <c r="M8" s="18">
        <f t="shared" ref="M8:M16" si="2">(D23*100/D8)-100</f>
        <v>-36.575695931061674</v>
      </c>
      <c r="N8" s="18">
        <f t="shared" si="1"/>
        <v>-24.742448013473563</v>
      </c>
      <c r="O8" s="18">
        <f t="shared" si="1"/>
        <v>-33.953962794866328</v>
      </c>
      <c r="P8" s="18">
        <f t="shared" si="1"/>
        <v>-27.479663829534687</v>
      </c>
      <c r="Q8" s="18">
        <f t="shared" si="1"/>
        <v>-29.168588573186554</v>
      </c>
      <c r="R8" s="18">
        <f t="shared" si="1"/>
        <v>-33.116454363256977</v>
      </c>
      <c r="S8" s="18">
        <f t="shared" si="1"/>
        <v>-32.120674163244402</v>
      </c>
    </row>
    <row r="9" spans="3:19" x14ac:dyDescent="0.25">
      <c r="C9" s="5" t="s">
        <v>9</v>
      </c>
      <c r="D9" s="6">
        <v>219624.88999999998</v>
      </c>
      <c r="E9" s="6">
        <v>82594.5</v>
      </c>
      <c r="F9" s="6">
        <v>27262.75</v>
      </c>
      <c r="G9" s="6">
        <v>25990.15</v>
      </c>
      <c r="H9" s="6">
        <v>1007934.6</v>
      </c>
      <c r="I9" s="6">
        <v>10079.9</v>
      </c>
      <c r="J9" s="6">
        <f t="shared" si="0"/>
        <v>1373486.79</v>
      </c>
      <c r="M9" s="18">
        <f t="shared" si="2"/>
        <v>-9.1806033460050855</v>
      </c>
      <c r="N9" s="18">
        <f t="shared" si="1"/>
        <v>-35.852871559244264</v>
      </c>
      <c r="O9" s="18">
        <f t="shared" si="1"/>
        <v>-15.346030756251665</v>
      </c>
      <c r="P9" s="18">
        <f t="shared" si="1"/>
        <v>-41.985713818504323</v>
      </c>
      <c r="Q9" s="18">
        <f t="shared" si="1"/>
        <v>-7.8328097874604197</v>
      </c>
      <c r="R9" s="18">
        <f t="shared" si="1"/>
        <v>-3.4811853292195281</v>
      </c>
      <c r="S9" s="18">
        <f t="shared" si="1"/>
        <v>-10.496772961318399</v>
      </c>
    </row>
    <row r="10" spans="3:19" x14ac:dyDescent="0.25">
      <c r="C10" s="8" t="s">
        <v>10</v>
      </c>
      <c r="D10" s="9">
        <v>628456.875</v>
      </c>
      <c r="E10" s="9">
        <v>463612.57</v>
      </c>
      <c r="F10" s="9">
        <v>63894.125999999997</v>
      </c>
      <c r="G10" s="9">
        <v>45795.218000000001</v>
      </c>
      <c r="H10" s="9">
        <v>49621.417999999998</v>
      </c>
      <c r="I10" s="9">
        <v>16873.256000000001</v>
      </c>
      <c r="J10" s="9">
        <f t="shared" si="0"/>
        <v>1268253.4630000002</v>
      </c>
      <c r="M10" s="18">
        <f t="shared" si="2"/>
        <v>-19.849233887368968</v>
      </c>
      <c r="N10" s="18">
        <f t="shared" si="1"/>
        <v>-13.186995771059443</v>
      </c>
      <c r="O10" s="18">
        <f t="shared" si="1"/>
        <v>-37.526338493150369</v>
      </c>
      <c r="P10" s="18">
        <f t="shared" si="1"/>
        <v>-13.689678254179285</v>
      </c>
      <c r="Q10" s="18">
        <f t="shared" si="1"/>
        <v>-84.573193776929145</v>
      </c>
      <c r="R10" s="18">
        <f t="shared" si="1"/>
        <v>-6.7281383035971345</v>
      </c>
      <c r="S10" s="18">
        <f t="shared" si="1"/>
        <v>-20.439799343169639</v>
      </c>
    </row>
    <row r="11" spans="3:19" x14ac:dyDescent="0.25">
      <c r="C11" s="5" t="s">
        <v>11</v>
      </c>
      <c r="D11" s="6">
        <v>264765.348</v>
      </c>
      <c r="E11" s="6">
        <v>137095.4</v>
      </c>
      <c r="F11" s="6">
        <v>34938.762000000002</v>
      </c>
      <c r="G11" s="6">
        <v>21232.367999999999</v>
      </c>
      <c r="H11" s="6">
        <v>235167.66</v>
      </c>
      <c r="I11" s="6">
        <v>22925.678</v>
      </c>
      <c r="J11" s="6">
        <f t="shared" si="0"/>
        <v>716125.21600000001</v>
      </c>
      <c r="M11" s="18">
        <f t="shared" si="2"/>
        <v>-20.378175772457951</v>
      </c>
      <c r="N11" s="18">
        <f t="shared" si="1"/>
        <v>-22.843508972584047</v>
      </c>
      <c r="O11" s="18">
        <f t="shared" si="1"/>
        <v>-36.171178589556213</v>
      </c>
      <c r="P11" s="18">
        <f t="shared" si="1"/>
        <v>-57.583628919770035</v>
      </c>
      <c r="Q11" s="18">
        <f t="shared" si="1"/>
        <v>-5.252703539253659</v>
      </c>
      <c r="R11" s="18">
        <f t="shared" si="1"/>
        <v>-58.710054289343155</v>
      </c>
      <c r="S11" s="18">
        <f t="shared" si="1"/>
        <v>-18.98386105705849</v>
      </c>
    </row>
    <row r="12" spans="3:19" x14ac:dyDescent="0.25">
      <c r="C12" s="8" t="s">
        <v>12</v>
      </c>
      <c r="D12" s="9">
        <v>271030.37200000003</v>
      </c>
      <c r="E12" s="9">
        <v>261945.196</v>
      </c>
      <c r="F12" s="9">
        <v>6421.7879999999996</v>
      </c>
      <c r="G12" s="9">
        <v>27007.764999999999</v>
      </c>
      <c r="H12" s="10">
        <v>353.6</v>
      </c>
      <c r="I12" s="9">
        <v>18948.826000000001</v>
      </c>
      <c r="J12" s="9">
        <f t="shared" si="0"/>
        <v>585707.5469999999</v>
      </c>
      <c r="M12" s="18">
        <f t="shared" si="2"/>
        <v>-38.472209306490576</v>
      </c>
      <c r="N12" s="18">
        <f t="shared" si="1"/>
        <v>-33.618939131069226</v>
      </c>
      <c r="O12" s="18">
        <f t="shared" si="1"/>
        <v>-59.948849136720177</v>
      </c>
      <c r="P12" s="18">
        <f t="shared" si="1"/>
        <v>-56.168161267694678</v>
      </c>
      <c r="Q12" s="18">
        <f t="shared" si="1"/>
        <v>-28.733031674208149</v>
      </c>
      <c r="R12" s="18">
        <f t="shared" si="1"/>
        <v>-23.868634394552998</v>
      </c>
      <c r="S12" s="18">
        <f t="shared" si="1"/>
        <v>-36.87481032236041</v>
      </c>
    </row>
    <row r="13" spans="3:19" x14ac:dyDescent="0.25">
      <c r="C13" s="5" t="s">
        <v>13</v>
      </c>
      <c r="D13" s="6">
        <v>482031.42700000003</v>
      </c>
      <c r="E13" s="6">
        <v>337392.31800000003</v>
      </c>
      <c r="F13" s="6">
        <v>4009.8090000000002</v>
      </c>
      <c r="G13" s="6">
        <v>37182.120000000003</v>
      </c>
      <c r="H13" s="6">
        <v>1412.5</v>
      </c>
      <c r="I13" s="6">
        <v>25597.32</v>
      </c>
      <c r="J13" s="6">
        <f t="shared" si="0"/>
        <v>887625.49400000006</v>
      </c>
      <c r="M13" s="18">
        <f t="shared" si="2"/>
        <v>-46.831267497419837</v>
      </c>
      <c r="N13" s="18">
        <f t="shared" si="1"/>
        <v>-46.663575191418559</v>
      </c>
      <c r="O13" s="18">
        <f t="shared" si="1"/>
        <v>-62.666550950431805</v>
      </c>
      <c r="P13" s="18">
        <f t="shared" si="1"/>
        <v>-59.27074626191299</v>
      </c>
      <c r="Q13" s="18">
        <f t="shared" si="1"/>
        <v>-67.292035398230098</v>
      </c>
      <c r="R13" s="18">
        <f t="shared" si="1"/>
        <v>-33.774316998810818</v>
      </c>
      <c r="S13" s="18">
        <f t="shared" si="1"/>
        <v>-47.016168059724528</v>
      </c>
    </row>
    <row r="14" spans="3:19" x14ac:dyDescent="0.25">
      <c r="C14" s="8" t="s">
        <v>14</v>
      </c>
      <c r="D14" s="9">
        <v>481529.08799999999</v>
      </c>
      <c r="E14" s="9">
        <v>708044.005</v>
      </c>
      <c r="F14" s="9">
        <v>26922.975999999999</v>
      </c>
      <c r="G14" s="9">
        <v>23276.98</v>
      </c>
      <c r="H14" s="9">
        <v>86930.928</v>
      </c>
      <c r="I14" s="9">
        <v>9434.6219999999994</v>
      </c>
      <c r="J14" s="9">
        <f t="shared" si="0"/>
        <v>1336138.5989999999</v>
      </c>
      <c r="M14" s="18">
        <f t="shared" si="2"/>
        <v>-25.211163982683431</v>
      </c>
      <c r="N14" s="18">
        <f t="shared" si="1"/>
        <v>-28.467016679281116</v>
      </c>
      <c r="O14" s="18">
        <f t="shared" si="1"/>
        <v>-77.599058885615023</v>
      </c>
      <c r="P14" s="18">
        <f t="shared" si="1"/>
        <v>-44.348450701078917</v>
      </c>
      <c r="Q14" s="18">
        <f t="shared" si="1"/>
        <v>-45.529167708873416</v>
      </c>
      <c r="R14" s="18">
        <f t="shared" si="1"/>
        <v>-41.566286386460419</v>
      </c>
      <c r="S14" s="18">
        <f t="shared" si="1"/>
        <v>-29.762900293250183</v>
      </c>
    </row>
    <row r="15" spans="3:19" x14ac:dyDescent="0.25">
      <c r="C15" s="5" t="s">
        <v>15</v>
      </c>
      <c r="D15" s="6">
        <v>284529.91100000002</v>
      </c>
      <c r="E15" s="6">
        <v>259205.554</v>
      </c>
      <c r="F15" s="6">
        <v>13915.892</v>
      </c>
      <c r="G15" s="6">
        <v>13609.218000000001</v>
      </c>
      <c r="H15" s="6">
        <v>214543.08300000001</v>
      </c>
      <c r="I15" s="6">
        <v>13942.508</v>
      </c>
      <c r="J15" s="6">
        <f t="shared" si="0"/>
        <v>799746.16600000008</v>
      </c>
      <c r="M15" s="18">
        <f t="shared" si="2"/>
        <v>-47.404475166057324</v>
      </c>
      <c r="N15" s="18">
        <f t="shared" si="1"/>
        <v>-51.143793778431153</v>
      </c>
      <c r="O15" s="18">
        <f t="shared" si="1"/>
        <v>4.1758587951099315</v>
      </c>
      <c r="P15" s="18">
        <f t="shared" si="1"/>
        <v>-62.716447043467156</v>
      </c>
      <c r="Q15" s="18">
        <f t="shared" si="1"/>
        <v>-29.301845634426726</v>
      </c>
      <c r="R15" s="18">
        <f t="shared" si="1"/>
        <v>-45.84188153236132</v>
      </c>
      <c r="S15" s="18">
        <f t="shared" si="1"/>
        <v>-43.095944770055958</v>
      </c>
    </row>
    <row r="16" spans="3:19" x14ac:dyDescent="0.25">
      <c r="C16" s="16" t="s">
        <v>16</v>
      </c>
      <c r="D16" s="17">
        <f t="shared" ref="D16:J16" si="3">SUM(D7:D15)</f>
        <v>3883335.3960000002</v>
      </c>
      <c r="E16" s="17">
        <f t="shared" si="3"/>
        <v>3100335.8160000001</v>
      </c>
      <c r="F16" s="17">
        <f t="shared" si="3"/>
        <v>227479.155</v>
      </c>
      <c r="G16" s="17">
        <f t="shared" si="3"/>
        <v>228763.17800000001</v>
      </c>
      <c r="H16" s="17">
        <f t="shared" si="3"/>
        <v>1631077.8020000001</v>
      </c>
      <c r="I16" s="17">
        <f t="shared" si="3"/>
        <v>140563.671</v>
      </c>
      <c r="J16" s="17">
        <f t="shared" si="3"/>
        <v>9211555.0179999992</v>
      </c>
      <c r="M16" s="18">
        <f t="shared" si="2"/>
        <v>-32.111812883442227</v>
      </c>
      <c r="N16" s="18">
        <f t="shared" si="1"/>
        <v>-29.911721537200094</v>
      </c>
      <c r="O16" s="18">
        <f t="shared" si="1"/>
        <v>-38.399190906085437</v>
      </c>
      <c r="P16" s="18">
        <f t="shared" si="1"/>
        <v>-44.595541507995662</v>
      </c>
      <c r="Q16" s="18">
        <f t="shared" si="1"/>
        <v>-15.187920631145971</v>
      </c>
      <c r="R16" s="18">
        <f t="shared" si="1"/>
        <v>-32.879527598564209</v>
      </c>
      <c r="S16" s="18">
        <f t="shared" si="1"/>
        <v>-28.851643536913187</v>
      </c>
    </row>
    <row r="17" spans="3:19" x14ac:dyDescent="0.25">
      <c r="C17" s="3"/>
      <c r="D17" s="3"/>
      <c r="E17" s="3"/>
    </row>
    <row r="18" spans="3:19" x14ac:dyDescent="0.25">
      <c r="C18" s="3"/>
      <c r="D18" s="3"/>
      <c r="E18" s="3"/>
    </row>
    <row r="19" spans="3:19" x14ac:dyDescent="0.25">
      <c r="C19" s="3"/>
      <c r="D19" s="3"/>
      <c r="E19" s="3"/>
    </row>
    <row r="20" spans="3:19" x14ac:dyDescent="0.25">
      <c r="C20" s="3"/>
      <c r="D20" s="27" t="s">
        <v>22</v>
      </c>
      <c r="E20" s="27"/>
      <c r="F20" s="27"/>
      <c r="G20" s="27"/>
      <c r="H20" s="27"/>
      <c r="I20" s="27"/>
      <c r="J20" s="27"/>
      <c r="M20" s="27" t="s">
        <v>25</v>
      </c>
      <c r="N20" s="27"/>
      <c r="O20" s="27"/>
      <c r="P20" s="27"/>
      <c r="Q20" s="27"/>
      <c r="R20" s="27"/>
      <c r="S20" s="27"/>
    </row>
    <row r="21" spans="3:19" ht="17.25" x14ac:dyDescent="0.25">
      <c r="D21" s="13" t="s">
        <v>0</v>
      </c>
      <c r="E21" s="13" t="s">
        <v>1</v>
      </c>
      <c r="F21" s="13" t="s">
        <v>2</v>
      </c>
      <c r="G21" s="13" t="s">
        <v>3</v>
      </c>
      <c r="H21" s="13" t="s">
        <v>5</v>
      </c>
      <c r="I21" s="13" t="s">
        <v>20</v>
      </c>
      <c r="J21" s="13" t="s">
        <v>19</v>
      </c>
      <c r="M21" s="13" t="s">
        <v>0</v>
      </c>
      <c r="N21" s="13" t="s">
        <v>1</v>
      </c>
      <c r="O21" s="13" t="s">
        <v>2</v>
      </c>
      <c r="P21" s="13" t="s">
        <v>3</v>
      </c>
      <c r="Q21" s="13" t="s">
        <v>5</v>
      </c>
      <c r="R21" s="13" t="s">
        <v>20</v>
      </c>
      <c r="S21" s="13" t="s">
        <v>19</v>
      </c>
    </row>
    <row r="22" spans="3:19" x14ac:dyDescent="0.25">
      <c r="D22" s="6">
        <v>75419</v>
      </c>
      <c r="E22" s="6">
        <v>113853</v>
      </c>
      <c r="F22" s="7">
        <v>4937</v>
      </c>
      <c r="G22" s="6">
        <v>9975</v>
      </c>
      <c r="H22" s="6">
        <v>14192</v>
      </c>
      <c r="I22" s="6">
        <v>3792</v>
      </c>
      <c r="J22" s="6">
        <f t="shared" ref="J22:J30" si="4">SUM(D22:I22)</f>
        <v>222168</v>
      </c>
      <c r="M22" s="18"/>
      <c r="N22" s="18"/>
      <c r="O22" s="18"/>
      <c r="P22" s="18"/>
      <c r="Q22" s="18"/>
      <c r="R22" s="18"/>
      <c r="S22" s="18"/>
    </row>
    <row r="23" spans="3:19" x14ac:dyDescent="0.25">
      <c r="D23" s="9">
        <v>714092</v>
      </c>
      <c r="E23" s="9">
        <v>510925</v>
      </c>
      <c r="F23" s="9">
        <v>25298</v>
      </c>
      <c r="G23" s="9">
        <v>8150</v>
      </c>
      <c r="H23" s="9">
        <v>9960</v>
      </c>
      <c r="I23" s="9">
        <v>11180</v>
      </c>
      <c r="J23" s="9">
        <f t="shared" si="4"/>
        <v>1279605</v>
      </c>
      <c r="M23" s="18"/>
      <c r="N23" s="18"/>
      <c r="O23" s="18"/>
      <c r="P23" s="18"/>
      <c r="Q23" s="18"/>
      <c r="R23" s="18"/>
      <c r="S23" s="18"/>
    </row>
    <row r="24" spans="3:19" x14ac:dyDescent="0.25">
      <c r="D24" s="6">
        <v>199462</v>
      </c>
      <c r="E24" s="6">
        <v>52982</v>
      </c>
      <c r="F24" s="6">
        <v>23079</v>
      </c>
      <c r="G24" s="6">
        <v>15078</v>
      </c>
      <c r="H24" s="6">
        <v>928985</v>
      </c>
      <c r="I24" s="6">
        <v>9729</v>
      </c>
      <c r="J24" s="6">
        <f t="shared" si="4"/>
        <v>1229315</v>
      </c>
      <c r="M24" s="18"/>
      <c r="N24" s="18"/>
      <c r="O24" s="18"/>
      <c r="P24" s="18"/>
      <c r="Q24" s="18"/>
      <c r="R24" s="18"/>
      <c r="S24" s="18"/>
    </row>
    <row r="25" spans="3:19" x14ac:dyDescent="0.25">
      <c r="D25" s="9">
        <v>503713</v>
      </c>
      <c r="E25" s="9">
        <v>402476</v>
      </c>
      <c r="F25" s="9">
        <v>39917</v>
      </c>
      <c r="G25" s="9">
        <v>39526</v>
      </c>
      <c r="H25" s="9">
        <v>7655</v>
      </c>
      <c r="I25" s="9">
        <v>15738</v>
      </c>
      <c r="J25" s="9">
        <f t="shared" si="4"/>
        <v>1009025</v>
      </c>
      <c r="M25" s="18"/>
      <c r="N25" s="18"/>
      <c r="O25" s="18"/>
      <c r="P25" s="18"/>
      <c r="Q25" s="18"/>
      <c r="R25" s="18"/>
      <c r="S25" s="18"/>
    </row>
    <row r="26" spans="3:19" x14ac:dyDescent="0.25">
      <c r="D26" s="6">
        <v>210811</v>
      </c>
      <c r="E26" s="6">
        <v>105778</v>
      </c>
      <c r="F26" s="6">
        <v>22301</v>
      </c>
      <c r="G26" s="6">
        <v>9006</v>
      </c>
      <c r="H26" s="6">
        <v>222815</v>
      </c>
      <c r="I26" s="6">
        <v>9466</v>
      </c>
      <c r="J26" s="6">
        <f t="shared" si="4"/>
        <v>580177</v>
      </c>
      <c r="M26" s="18"/>
      <c r="N26" s="18"/>
      <c r="O26" s="18"/>
      <c r="P26" s="18"/>
      <c r="Q26" s="18"/>
      <c r="R26" s="18"/>
      <c r="S26" s="18"/>
    </row>
    <row r="27" spans="3:19" x14ac:dyDescent="0.25">
      <c r="D27" s="9">
        <v>166759</v>
      </c>
      <c r="E27" s="9">
        <v>173882</v>
      </c>
      <c r="F27" s="9">
        <v>2572</v>
      </c>
      <c r="G27" s="9">
        <v>11838</v>
      </c>
      <c r="H27" s="10">
        <v>252</v>
      </c>
      <c r="I27" s="9">
        <v>14426</v>
      </c>
      <c r="J27" s="9">
        <f t="shared" si="4"/>
        <v>369729</v>
      </c>
      <c r="M27" s="18"/>
      <c r="N27" s="18"/>
      <c r="O27" s="18"/>
      <c r="P27" s="18"/>
      <c r="Q27" s="18"/>
      <c r="R27" s="18"/>
      <c r="S27" s="18"/>
    </row>
    <row r="28" spans="3:19" x14ac:dyDescent="0.25">
      <c r="D28" s="6">
        <v>256290</v>
      </c>
      <c r="E28" s="6">
        <v>179953</v>
      </c>
      <c r="F28" s="6">
        <v>1497</v>
      </c>
      <c r="G28" s="6">
        <v>15144</v>
      </c>
      <c r="H28" s="6">
        <v>462</v>
      </c>
      <c r="I28" s="6">
        <v>16952</v>
      </c>
      <c r="J28" s="6">
        <f t="shared" si="4"/>
        <v>470298</v>
      </c>
      <c r="M28" s="18"/>
      <c r="N28" s="18"/>
      <c r="O28" s="18"/>
      <c r="P28" s="18"/>
      <c r="Q28" s="18"/>
      <c r="R28" s="18"/>
      <c r="S28" s="18"/>
    </row>
    <row r="29" spans="3:19" x14ac:dyDescent="0.25">
      <c r="D29" s="9">
        <v>360130</v>
      </c>
      <c r="E29" s="9">
        <v>506485</v>
      </c>
      <c r="F29" s="9">
        <v>6031</v>
      </c>
      <c r="G29" s="9">
        <v>12954</v>
      </c>
      <c r="H29" s="9">
        <v>47352</v>
      </c>
      <c r="I29" s="9">
        <v>5513</v>
      </c>
      <c r="J29" s="9">
        <f t="shared" si="4"/>
        <v>938465</v>
      </c>
      <c r="M29" s="18"/>
      <c r="N29" s="18"/>
      <c r="O29" s="18"/>
      <c r="P29" s="18"/>
      <c r="Q29" s="18"/>
      <c r="R29" s="18"/>
      <c r="S29" s="18"/>
    </row>
    <row r="30" spans="3:19" x14ac:dyDescent="0.25">
      <c r="D30" s="6">
        <v>149650</v>
      </c>
      <c r="E30" s="6">
        <v>126638</v>
      </c>
      <c r="F30" s="6">
        <v>14497</v>
      </c>
      <c r="G30" s="6">
        <v>5074</v>
      </c>
      <c r="H30" s="6">
        <v>151678</v>
      </c>
      <c r="I30" s="6">
        <v>7551</v>
      </c>
      <c r="J30" s="6">
        <f t="shared" si="4"/>
        <v>455088</v>
      </c>
      <c r="M30" s="18"/>
      <c r="N30" s="18"/>
      <c r="O30" s="18"/>
      <c r="P30" s="18"/>
      <c r="Q30" s="18"/>
      <c r="R30" s="18"/>
      <c r="S30" s="18"/>
    </row>
    <row r="31" spans="3:19" x14ac:dyDescent="0.25">
      <c r="D31" s="17">
        <f t="shared" ref="D31:J31" si="5">SUM(D22:D30)</f>
        <v>2636326</v>
      </c>
      <c r="E31" s="17">
        <f t="shared" si="5"/>
        <v>2172972</v>
      </c>
      <c r="F31" s="17">
        <f t="shared" si="5"/>
        <v>140129</v>
      </c>
      <c r="G31" s="17">
        <f t="shared" si="5"/>
        <v>126745</v>
      </c>
      <c r="H31" s="17">
        <f t="shared" si="5"/>
        <v>1383351</v>
      </c>
      <c r="I31" s="17">
        <f t="shared" si="5"/>
        <v>94347</v>
      </c>
      <c r="J31" s="17">
        <f t="shared" si="5"/>
        <v>6553870</v>
      </c>
      <c r="M31" s="18"/>
      <c r="N31" s="18"/>
      <c r="O31" s="18"/>
      <c r="P31" s="18"/>
      <c r="Q31" s="18"/>
      <c r="R31" s="18"/>
      <c r="S31" s="18"/>
    </row>
    <row r="32" spans="3:19" x14ac:dyDescent="0.25">
      <c r="C32" s="3"/>
      <c r="D32" s="3"/>
      <c r="E32" s="3"/>
    </row>
    <row r="33" spans="3:10" x14ac:dyDescent="0.25">
      <c r="C33" s="3"/>
      <c r="D33" s="3"/>
      <c r="E33" s="3"/>
    </row>
    <row r="34" spans="3:10" x14ac:dyDescent="0.25">
      <c r="D34" s="27" t="s">
        <v>26</v>
      </c>
      <c r="E34" s="27"/>
      <c r="F34" s="27"/>
      <c r="G34" s="27"/>
      <c r="H34" s="27"/>
      <c r="I34" s="27"/>
      <c r="J34" s="27"/>
    </row>
    <row r="35" spans="3:10" ht="17.25" x14ac:dyDescent="0.25">
      <c r="D35" s="13" t="s">
        <v>0</v>
      </c>
      <c r="E35" s="13" t="s">
        <v>1</v>
      </c>
      <c r="F35" s="13" t="s">
        <v>2</v>
      </c>
      <c r="G35" s="13" t="s">
        <v>3</v>
      </c>
      <c r="H35" s="13" t="s">
        <v>5</v>
      </c>
      <c r="I35" s="13" t="s">
        <v>20</v>
      </c>
      <c r="J35" s="13" t="s">
        <v>19</v>
      </c>
    </row>
    <row r="36" spans="3:10" x14ac:dyDescent="0.25">
      <c r="D36" s="6"/>
      <c r="E36" s="6"/>
      <c r="F36" s="7"/>
      <c r="G36" s="6"/>
      <c r="H36" s="6"/>
      <c r="I36" s="6"/>
      <c r="J36" s="6"/>
    </row>
    <row r="37" spans="3:10" x14ac:dyDescent="0.25">
      <c r="D37" s="9"/>
      <c r="E37" s="9"/>
      <c r="F37" s="9"/>
      <c r="G37" s="9"/>
      <c r="H37" s="9"/>
      <c r="I37" s="9"/>
      <c r="J37" s="9"/>
    </row>
    <row r="38" spans="3:10" x14ac:dyDescent="0.25">
      <c r="D38" s="6"/>
      <c r="E38" s="6"/>
      <c r="F38" s="6"/>
      <c r="G38" s="6"/>
      <c r="H38" s="6"/>
      <c r="I38" s="6"/>
      <c r="J38" s="6"/>
    </row>
    <row r="39" spans="3:10" x14ac:dyDescent="0.25">
      <c r="D39" s="9"/>
      <c r="E39" s="9"/>
      <c r="F39" s="9"/>
      <c r="G39" s="9"/>
      <c r="H39" s="9"/>
      <c r="I39" s="9"/>
      <c r="J39" s="9"/>
    </row>
    <row r="40" spans="3:10" x14ac:dyDescent="0.25">
      <c r="D40" s="6"/>
      <c r="E40" s="6"/>
      <c r="F40" s="6"/>
      <c r="G40" s="6"/>
      <c r="H40" s="6"/>
      <c r="I40" s="6"/>
      <c r="J40" s="6"/>
    </row>
    <row r="41" spans="3:10" x14ac:dyDescent="0.25">
      <c r="D41" s="9"/>
      <c r="E41" s="9"/>
      <c r="F41" s="9"/>
      <c r="G41" s="9"/>
      <c r="H41" s="10"/>
      <c r="I41" s="9"/>
      <c r="J41" s="9"/>
    </row>
    <row r="42" spans="3:10" x14ac:dyDescent="0.25">
      <c r="D42" s="6"/>
      <c r="E42" s="6"/>
      <c r="F42" s="6"/>
      <c r="G42" s="6"/>
      <c r="H42" s="6"/>
      <c r="I42" s="6"/>
      <c r="J42" s="6"/>
    </row>
    <row r="43" spans="3:10" x14ac:dyDescent="0.25">
      <c r="D43" s="9"/>
      <c r="E43" s="9"/>
      <c r="F43" s="9"/>
      <c r="G43" s="9"/>
      <c r="H43" s="9"/>
      <c r="I43" s="9"/>
      <c r="J43" s="9"/>
    </row>
    <row r="44" spans="3:10" x14ac:dyDescent="0.25">
      <c r="D44" s="6"/>
      <c r="E44" s="6"/>
      <c r="F44" s="6"/>
      <c r="G44" s="6"/>
      <c r="H44" s="6"/>
      <c r="I44" s="6"/>
      <c r="J44" s="6"/>
    </row>
    <row r="45" spans="3:10" x14ac:dyDescent="0.25">
      <c r="D45" s="17"/>
      <c r="E45" s="17"/>
      <c r="F45" s="17"/>
      <c r="G45" s="17"/>
      <c r="H45" s="17"/>
      <c r="I45" s="17"/>
      <c r="J45" s="17"/>
    </row>
  </sheetData>
  <mergeCells count="5">
    <mergeCell ref="D5:J5"/>
    <mergeCell ref="D20:J20"/>
    <mergeCell ref="M5:S5"/>
    <mergeCell ref="D34:J34"/>
    <mergeCell ref="M20:S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1.3.1-2</vt:lpstr>
      <vt:lpstr>Operaciones</vt:lpstr>
      <vt:lpstr>'1.3.1-2'!Área_de_impresión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2021-02-12T12:06:38Z</cp:lastPrinted>
  <dcterms:created xsi:type="dcterms:W3CDTF">2014-06-27T11:56:58Z</dcterms:created>
  <dcterms:modified xsi:type="dcterms:W3CDTF">2024-03-22T09:49:31Z</dcterms:modified>
</cp:coreProperties>
</file>