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5B7FD070-C9C3-4B92-87D2-00313D45E2C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0" sheetId="10" r:id="rId1"/>
  </sheets>
  <definedNames>
    <definedName name="_xlnm.Print_Area" localSheetId="0">'1.3.1-20'!$A$1:$J$18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0" l="1"/>
  <c r="I9" i="10"/>
  <c r="I10" i="10"/>
  <c r="I11" i="10"/>
  <c r="I12" i="10"/>
  <c r="I13" i="10"/>
  <c r="I14" i="10"/>
  <c r="I15" i="10"/>
  <c r="I16" i="10"/>
  <c r="I17" i="10"/>
  <c r="H8" i="10"/>
  <c r="H9" i="10"/>
  <c r="H10" i="10"/>
  <c r="H11" i="10"/>
  <c r="H12" i="10"/>
  <c r="H13" i="10"/>
  <c r="H14" i="10"/>
  <c r="H15" i="10"/>
  <c r="H16" i="10"/>
  <c r="H17" i="10"/>
  <c r="J15" i="10" l="1"/>
  <c r="J13" i="10"/>
  <c r="J11" i="10"/>
  <c r="J17" i="10"/>
  <c r="J9" i="10"/>
  <c r="J14" i="10"/>
  <c r="J16" i="10"/>
  <c r="J8" i="10"/>
  <c r="J10" i="10"/>
  <c r="J12" i="10"/>
</calcChain>
</file>

<file path=xl/sharedStrings.xml><?xml version="1.0" encoding="utf-8"?>
<sst xmlns="http://schemas.openxmlformats.org/spreadsheetml/2006/main" count="20" uniqueCount="18">
  <si>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</si>
  <si>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</si>
  <si>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</si>
  <si>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</si>
  <si>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</si>
  <si>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</si>
  <si>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</si>
  <si>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</si>
  <si>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</si>
  <si>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</si>
  <si>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CyL</t>
  </si>
  <si>
    <t>Fuente:  Consejería de Agricultura, Ganadería y Desarrollo Rural de la Junta de Castilla y León.</t>
  </si>
  <si>
    <t>Total</t>
  </si>
  <si>
    <t>Ayudas Agroambiente, Climma y Agricultura Ecológica</t>
  </si>
  <si>
    <t>Indemnización compensatoria en zonas de montaña</t>
  </si>
  <si>
    <t>Cuadro 1.3.1-20</t>
  </si>
  <si>
    <t>CES. Informe de Situación Económica y Social de Castilla y León en 2023</t>
  </si>
  <si>
    <t>Ayudas agroambiente y clima, agricultura ecológica e Indemnización compensatoria de zonas de montaña,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</si>
</sst>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2" borderId="0" xfId="1" applyFont="1"/>
    <xf numFmtId="0" fontId="1" fillId="0" borderId="0" xfId="0" applyFont="1" applyAlignment="1">
      <alignment horizontal="left" vertical="center" indent="1"/>
    </xf>
    <xf numFmtId="4" fontId="5" fillId="4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 indent="2"/>
    </xf>
    <xf numFmtId="4" fontId="1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 indent="2"/>
    </xf>
    <xf numFmtId="4" fontId="5" fillId="0" borderId="0" xfId="0" applyNumberFormat="1" applyFont="1" applyAlignment="1">
      <alignment horizontal="right" vertical="center"/>
    </xf>
    <xf numFmtId="0" fontId="4" fillId="3" borderId="0" xfId="2" applyFont="1"/>
    <xf numFmtId="0" fontId="3" fillId="2" borderId="0" xfId="1" applyFont="1" applyAlignment="1">
      <alignment horizontal="center" vertical="center" wrapText="1"/>
    </xf>
    <xf numFmtId="0" fontId="3" fillId="2" borderId="0" xfId="1" applyFont="1" applyAlignment="1">
      <alignment horizontal="right" vertical="center" wrapText="1" indent="2"/>
    </xf>
    <xf numFmtId="0" fontId="3" fillId="6" borderId="0" xfId="3" applyFont="1" applyFill="1" applyAlignment="1">
      <alignment horizontal="left" vertical="center" indent="1"/>
    </xf>
    <xf numFmtId="4" fontId="3" fillId="6" borderId="0" xfId="3" applyNumberFormat="1" applyFont="1" applyFill="1" applyAlignment="1">
      <alignment horizontal="right" vertical="center"/>
    </xf>
    <xf numFmtId="164" fontId="3" fillId="6" borderId="0" xfId="3" applyNumberFormat="1" applyFont="1" applyFill="1" applyAlignment="1">
      <alignment horizontal="right" vertical="center" indent="2"/>
    </xf>
    <xf numFmtId="0" fontId="2" fillId="3" borderId="0" xfId="2"/>
    <xf numFmtId="0" fontId="4" fillId="3" borderId="0" xfId="2" applyFont="1" applyAlignment="1">
      <alignment horizontal="center" vertical="center" wrapText="1"/>
    </xf>
  </cellXfs>
  <cellStyles count="4">
    <cellStyle name="40% - Énfasis1" xfId="1" builtinId="31"/>
    <cellStyle name="60% - Énfasis1" xfId="3" builtinId="32"/>
    <cellStyle name="Énfasis1" xfId="2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.##000"/>
      <alignment horizontal="righ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4E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3" displayName="Tabla3123" ref="A8:J17" headerRowCount="0" totalsRowShown="0" headerRowDxfId="23" dataDxfId="21" headerRowBorderDxfId="22" tableBorderDxfId="20">
  <tableColumns count="10">
    <tableColumn id="1" xr3:uid="{00000000-0010-0000-0000-000001000000}" name="Columna1" headerRowDxfId="19" dataDxfId="18"/>
    <tableColumn id="3" xr3:uid="{00000000-0010-0000-0000-000003000000}" name="Columna3" headerRowDxfId="17" dataDxfId="16"/>
    <tableColumn id="2" xr3:uid="{00000000-0010-0000-0000-000002000000}" name="Columna2" headerRowDxfId="15" dataDxfId="14"/>
    <tableColumn id="4" xr3:uid="{00000000-0010-0000-0000-000004000000}" name="Columna4" headerRowDxfId="13" dataDxfId="0"/>
    <tableColumn id="5" xr3:uid="{00000000-0010-0000-0000-000005000000}" name="Columna5" headerRowDxfId="12" dataDxfId="11"/>
    <tableColumn id="6" xr3:uid="{00000000-0010-0000-0000-000006000000}" name="Columna6" headerRowDxfId="10" dataDxfId="9"/>
    <tableColumn id="7" xr3:uid="{00000000-0010-0000-0000-000007000000}" name="Columna7" headerRowDxfId="8" dataDxfId="7"/>
    <tableColumn id="8" xr3:uid="{00000000-0010-0000-0000-000008000000}" name="Columna8" headerRowDxfId="6" dataDxfId="5">
      <calculatedColumnFormula>SUM(B8,E8)</calculatedColumnFormula>
    </tableColumn>
    <tableColumn id="10" xr3:uid="{00000000-0010-0000-0000-00000A000000}" name="Columna10" headerRowDxfId="4" dataDxfId="3">
      <calculatedColumnFormula>SUM(C8,F8)</calculatedColumnFormula>
    </tableColumn>
    <tableColumn id="9" xr3:uid="{00000000-0010-0000-0000-000009000000}" name="Columna9" headerRowDxfId="2" dataDxfId="1">
      <calculatedColumnFormula>(Tabla3123[[#This Row],[Columna10]]*100/Tabla3123[[#This Row],[Columna8]])-100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110" zoomScaleNormal="110" workbookViewId="0">
      <selection activeCell="L16" sqref="L16"/>
    </sheetView>
  </sheetViews>
  <sheetFormatPr baseColWidth="10" defaultRowHeight="15" x14ac:dyDescent="0.25"/>
  <cols>
    <col min="1" max="1" width="14" customWidth="1"/>
    <col min="2" max="3" width="15.140625" customWidth="1"/>
    <col min="4" max="4" width="11.7109375" customWidth="1"/>
    <col min="5" max="6" width="15.28515625" customWidth="1"/>
    <col min="7" max="7" width="12.140625" customWidth="1"/>
    <col min="8" max="9" width="16.28515625" customWidth="1"/>
    <col min="10" max="10" width="12.140625" customWidth="1"/>
    <col min="11" max="11" width="11.42578125" customWidth="1"/>
  </cols>
  <sheetData>
    <row r="1" spans="1:11" x14ac:dyDescent="0.25">
      <c r="A1" s="9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 x14ac:dyDescent="0.25">
      <c r="A4" s="2" t="s">
        <v>17</v>
      </c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7.75" customHeight="1" x14ac:dyDescent="0.25">
      <c r="A6" s="1"/>
      <c r="B6" s="16" t="s">
        <v>13</v>
      </c>
      <c r="C6" s="16"/>
      <c r="D6" s="16"/>
      <c r="E6" s="16" t="s">
        <v>14</v>
      </c>
      <c r="F6" s="16"/>
      <c r="G6" s="16"/>
      <c r="H6" s="16" t="s">
        <v>12</v>
      </c>
      <c r="I6" s="16"/>
      <c r="J6" s="16"/>
      <c r="K6" s="1"/>
    </row>
    <row r="7" spans="1:11" ht="27" customHeight="1" x14ac:dyDescent="0.25">
      <c r="A7" s="1"/>
      <c r="B7" s="10">
        <v>2022</v>
      </c>
      <c r="C7" s="10">
        <v>2023</v>
      </c>
      <c r="D7" s="11" t="s">
        <v>0</v>
      </c>
      <c r="E7" s="10">
        <v>2022</v>
      </c>
      <c r="F7" s="10">
        <v>2023</v>
      </c>
      <c r="G7" s="11" t="s">
        <v>0</v>
      </c>
      <c r="H7" s="10">
        <v>2022</v>
      </c>
      <c r="I7" s="10">
        <v>2023</v>
      </c>
      <c r="J7" s="11" t="s">
        <v>0</v>
      </c>
      <c r="K7" s="1"/>
    </row>
    <row r="8" spans="1:11" ht="20.25" customHeight="1" x14ac:dyDescent="0.25">
      <c r="A8" s="3" t="s">
        <v>1</v>
      </c>
      <c r="B8" s="4">
        <v>3857417.57</v>
      </c>
      <c r="C8" s="4">
        <v>794926.62</v>
      </c>
      <c r="D8" s="5">
        <v>-79.392259054805919</v>
      </c>
      <c r="E8" s="6">
        <v>5184263.92</v>
      </c>
      <c r="F8" s="6">
        <v>4732697.59</v>
      </c>
      <c r="G8" s="5">
        <v>-8.7103268075904605</v>
      </c>
      <c r="H8" s="6">
        <f t="shared" ref="H8:H17" si="0">SUM(B8,E8)</f>
        <v>9041681.4900000002</v>
      </c>
      <c r="I8" s="6">
        <f t="shared" ref="I8:I17" si="1">SUM(C8,F8)</f>
        <v>5527624.21</v>
      </c>
      <c r="J8" s="7">
        <f>(Tabla3123[[#This Row],[Columna10]]*100/Tabla3123[[#This Row],[Columna8]])-100</f>
        <v>-38.865085923304299</v>
      </c>
      <c r="K8" s="1"/>
    </row>
    <row r="9" spans="1:11" ht="20.25" customHeight="1" x14ac:dyDescent="0.25">
      <c r="A9" s="3" t="s">
        <v>2</v>
      </c>
      <c r="B9" s="8">
        <v>2641427.71</v>
      </c>
      <c r="C9" s="8">
        <v>1156725.46</v>
      </c>
      <c r="D9" s="5">
        <v>-56.208324171779054</v>
      </c>
      <c r="E9" s="6">
        <v>5451365.5499999998</v>
      </c>
      <c r="F9" s="6">
        <v>8355030.1600000001</v>
      </c>
      <c r="G9" s="5">
        <v>53.264903690048826</v>
      </c>
      <c r="H9" s="6">
        <f t="shared" si="0"/>
        <v>8092793.2599999998</v>
      </c>
      <c r="I9" s="6">
        <f t="shared" si="1"/>
        <v>9511755.620000001</v>
      </c>
      <c r="J9" s="7">
        <f>(Tabla3123[[#This Row],[Columna10]]*100/Tabla3123[[#This Row],[Columna8]])-100</f>
        <v>17.533653887014054</v>
      </c>
      <c r="K9" s="1"/>
    </row>
    <row r="10" spans="1:11" ht="20.25" customHeight="1" x14ac:dyDescent="0.25">
      <c r="A10" s="3" t="s">
        <v>3</v>
      </c>
      <c r="B10" s="4">
        <v>3685399.88</v>
      </c>
      <c r="C10" s="4">
        <v>889812.81</v>
      </c>
      <c r="D10" s="5">
        <v>-75.855732377133521</v>
      </c>
      <c r="E10" s="6">
        <v>5449830.9000000004</v>
      </c>
      <c r="F10" s="6">
        <v>5485174.1100000003</v>
      </c>
      <c r="G10" s="5">
        <v>0.64851938800523079</v>
      </c>
      <c r="H10" s="6">
        <f t="shared" si="0"/>
        <v>9135230.7800000012</v>
      </c>
      <c r="I10" s="6">
        <f t="shared" si="1"/>
        <v>6374986.9199999999</v>
      </c>
      <c r="J10" s="5">
        <f>(Tabla3123[[#This Row],[Columna10]]*100/Tabla3123[[#This Row],[Columna8]])-100</f>
        <v>-30.21537086991907</v>
      </c>
      <c r="K10" s="1"/>
    </row>
    <row r="11" spans="1:11" ht="20.25" customHeight="1" x14ac:dyDescent="0.25">
      <c r="A11" s="3" t="s">
        <v>4</v>
      </c>
      <c r="B11" s="8">
        <v>1724788.72</v>
      </c>
      <c r="C11" s="8">
        <v>1050134.83</v>
      </c>
      <c r="D11" s="5">
        <v>-39.115161305090162</v>
      </c>
      <c r="E11" s="6">
        <v>3944359.83</v>
      </c>
      <c r="F11" s="6">
        <v>4787220.59</v>
      </c>
      <c r="G11" s="5">
        <v>21.368759350741076</v>
      </c>
      <c r="H11" s="6">
        <f t="shared" si="0"/>
        <v>5669148.5499999998</v>
      </c>
      <c r="I11" s="6">
        <f t="shared" si="1"/>
        <v>5837355.4199999999</v>
      </c>
      <c r="J11" s="7">
        <f>(Tabla3123[[#This Row],[Columna10]]*100/Tabla3123[[#This Row],[Columna8]])-100</f>
        <v>2.9670570195236792</v>
      </c>
      <c r="K11" s="1"/>
    </row>
    <row r="12" spans="1:11" ht="20.25" customHeight="1" x14ac:dyDescent="0.25">
      <c r="A12" s="3" t="s">
        <v>5</v>
      </c>
      <c r="B12" s="4">
        <v>7066702.3499999996</v>
      </c>
      <c r="C12" s="4">
        <v>1758372.77</v>
      </c>
      <c r="D12" s="5">
        <v>-75.117492107191993</v>
      </c>
      <c r="E12" s="6">
        <v>5911642.5700000003</v>
      </c>
      <c r="F12" s="6">
        <v>6127795.04</v>
      </c>
      <c r="G12" s="5">
        <v>3.6563859780176076</v>
      </c>
      <c r="H12" s="6">
        <f t="shared" si="0"/>
        <v>12978344.92</v>
      </c>
      <c r="I12" s="6">
        <f t="shared" si="1"/>
        <v>7886167.8100000005</v>
      </c>
      <c r="J12" s="7">
        <f>(Tabla3123[[#This Row],[Columna10]]*100/Tabla3123[[#This Row],[Columna8]])-100</f>
        <v>-39.235951435940109</v>
      </c>
      <c r="K12" s="1"/>
    </row>
    <row r="13" spans="1:11" ht="20.25" customHeight="1" x14ac:dyDescent="0.25">
      <c r="A13" s="3" t="s">
        <v>6</v>
      </c>
      <c r="B13" s="8">
        <v>1800957.19</v>
      </c>
      <c r="C13" s="8">
        <v>600769.78</v>
      </c>
      <c r="D13" s="5">
        <v>-66.641640160252777</v>
      </c>
      <c r="E13" s="6">
        <v>2783709.87</v>
      </c>
      <c r="F13" s="6">
        <v>3869709.45</v>
      </c>
      <c r="G13" s="5">
        <v>39.012671245082018</v>
      </c>
      <c r="H13" s="6">
        <f t="shared" si="0"/>
        <v>4584667.0600000005</v>
      </c>
      <c r="I13" s="6">
        <f t="shared" si="1"/>
        <v>4470479.2300000004</v>
      </c>
      <c r="J13" s="7">
        <f>(Tabla3123[[#This Row],[Columna10]]*100/Tabla3123[[#This Row],[Columna8]])-100</f>
        <v>-2.4906460710366218</v>
      </c>
      <c r="K13" s="1"/>
    </row>
    <row r="14" spans="1:11" ht="20.25" customHeight="1" x14ac:dyDescent="0.25">
      <c r="A14" s="3" t="s">
        <v>7</v>
      </c>
      <c r="B14" s="4">
        <v>1652846.45</v>
      </c>
      <c r="C14" s="4">
        <v>954214.27</v>
      </c>
      <c r="D14" s="5">
        <v>-42.268426083983783</v>
      </c>
      <c r="E14" s="6">
        <v>3179638.7</v>
      </c>
      <c r="F14" s="6">
        <v>4723431.46</v>
      </c>
      <c r="G14" s="5">
        <v>48.552458491588993</v>
      </c>
      <c r="H14" s="6">
        <f t="shared" si="0"/>
        <v>4832485.1500000004</v>
      </c>
      <c r="I14" s="6">
        <f t="shared" si="1"/>
        <v>5677645.7300000004</v>
      </c>
      <c r="J14" s="7">
        <f>(Tabla3123[[#This Row],[Columna10]]*100/Tabla3123[[#This Row],[Columna8]])-100</f>
        <v>17.489150070124879</v>
      </c>
      <c r="K14" s="1"/>
    </row>
    <row r="15" spans="1:11" ht="20.25" customHeight="1" x14ac:dyDescent="0.25">
      <c r="A15" s="3" t="s">
        <v>8</v>
      </c>
      <c r="B15" s="8">
        <v>3994297.6</v>
      </c>
      <c r="C15" s="8">
        <v>1796642.06</v>
      </c>
      <c r="D15" s="5">
        <v>-55.019824762180967</v>
      </c>
      <c r="E15" s="6">
        <v>3651264.97</v>
      </c>
      <c r="F15" s="6">
        <v>4801608.68</v>
      </c>
      <c r="G15" s="5">
        <v>31.505347309811903</v>
      </c>
      <c r="H15" s="6">
        <f t="shared" si="0"/>
        <v>7645562.5700000003</v>
      </c>
      <c r="I15" s="6">
        <f t="shared" si="1"/>
        <v>6598250.7400000002</v>
      </c>
      <c r="J15" s="7">
        <f>(Tabla3123[[#This Row],[Columna10]]*100/Tabla3123[[#This Row],[Columna8]])-100</f>
        <v>-13.698296500894372</v>
      </c>
      <c r="K15" s="1"/>
    </row>
    <row r="16" spans="1:11" ht="20.25" customHeight="1" x14ac:dyDescent="0.25">
      <c r="A16" s="3" t="s">
        <v>9</v>
      </c>
      <c r="B16" s="4">
        <v>4256123.3600000003</v>
      </c>
      <c r="C16" s="4">
        <v>1701485.32</v>
      </c>
      <c r="D16" s="5">
        <v>-60.022650283332013</v>
      </c>
      <c r="E16" s="6">
        <v>4112522.34</v>
      </c>
      <c r="F16" s="6">
        <v>4907922.9400000004</v>
      </c>
      <c r="G16" s="5">
        <v>19.340942960081296</v>
      </c>
      <c r="H16" s="6">
        <f t="shared" si="0"/>
        <v>8368645.7000000002</v>
      </c>
      <c r="I16" s="6">
        <f t="shared" si="1"/>
        <v>6609408.2600000007</v>
      </c>
      <c r="J16" s="7">
        <f>(Tabla3123[[#This Row],[Columna10]]*100/Tabla3123[[#This Row],[Columna8]])-100</f>
        <v>-21.021769866538847</v>
      </c>
      <c r="K16" s="1"/>
    </row>
    <row r="17" spans="1:11" ht="20.25" customHeight="1" x14ac:dyDescent="0.25">
      <c r="A17" s="12" t="s">
        <v>10</v>
      </c>
      <c r="B17" s="13">
        <v>30679960.829999998</v>
      </c>
      <c r="C17" s="13">
        <v>10703083.920000002</v>
      </c>
      <c r="D17" s="14">
        <v>-65.1137627609546</v>
      </c>
      <c r="E17" s="13">
        <v>39668598.649999999</v>
      </c>
      <c r="F17" s="13">
        <v>47790590.019999996</v>
      </c>
      <c r="G17" s="14">
        <v>20.474611270393332</v>
      </c>
      <c r="H17" s="13">
        <f t="shared" si="0"/>
        <v>70348559.479999989</v>
      </c>
      <c r="I17" s="13">
        <f t="shared" si="1"/>
        <v>58493673.939999998</v>
      </c>
      <c r="J17" s="14">
        <f>(Tabla3123[[#This Row],[Columna10]]*100/Tabla3123[[#This Row],[Columna8]])-100</f>
        <v>-16.851639362097131</v>
      </c>
      <c r="K17" s="1"/>
    </row>
    <row r="18" spans="1:11" ht="21" customHeight="1" x14ac:dyDescent="0.25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B6:D6"/>
    <mergeCell ref="E6:G6"/>
    <mergeCell ref="H6:J6"/>
  </mergeCells>
  <pageMargins left="0.31496062992125984" right="0.19685039370078741" top="0.74803149606299213" bottom="0.74803149606299213" header="0.31496062992125984" footer="0.31496062992125984"/>
  <pageSetup paperSize="9" scale="9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1.3.1-20</vt:lpstr>
      <vt:lpstr>'1.3.1-20'!Área_de_impresión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2021-02-12T08:15:40Z</cp:lastPrinted>
  <dcterms:created xsi:type="dcterms:W3CDTF">2014-06-27T11:56:58Z</dcterms:created>
  <dcterms:modified xsi:type="dcterms:W3CDTF">2024-03-22T09:52:43Z</dcterms:modified>
</cp:coreProperties>
</file>