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3\"/>
    </mc:Choice>
  </mc:AlternateContent>
  <xr:revisionPtr revIDLastSave="0" documentId="13_ncr:1_{054428AF-1BFE-4C81-BF41-104DD0C3891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22" sheetId="11" r:id="rId1"/>
  </sheets>
  <definedNames>
    <definedName name="_xlnm.Print_Area" localSheetId="0">'1.3.1-22'!#REF!</definedName>
    <definedName name="OLE_LINK1" localSheetId="0">'1.3.1-22'!#REF!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1" l="1"/>
  <c r="D10" i="11"/>
  <c r="D11" i="11"/>
  <c r="D12" i="11"/>
  <c r="D13" i="11"/>
  <c r="D14" i="11"/>
  <c r="D15" i="11"/>
  <c r="D16" i="11"/>
  <c r="D17" i="11"/>
  <c r="D8" i="11"/>
  <c r="G9" i="11"/>
  <c r="G10" i="11"/>
  <c r="G13" i="11"/>
  <c r="G15" i="11"/>
  <c r="G16" i="11"/>
  <c r="G17" i="11"/>
  <c r="G8" i="11"/>
  <c r="L9" i="11"/>
  <c r="L10" i="11"/>
  <c r="L11" i="11"/>
  <c r="L12" i="11"/>
  <c r="L13" i="11"/>
  <c r="L14" i="11"/>
  <c r="L15" i="11"/>
  <c r="M15" i="11" s="1"/>
  <c r="L16" i="11"/>
  <c r="L17" i="11"/>
  <c r="L8" i="11"/>
  <c r="K9" i="11"/>
  <c r="K10" i="11"/>
  <c r="K11" i="11"/>
  <c r="K12" i="11"/>
  <c r="K13" i="11"/>
  <c r="M13" i="11" s="1"/>
  <c r="K14" i="11"/>
  <c r="K15" i="11"/>
  <c r="K16" i="11"/>
  <c r="K17" i="11"/>
  <c r="K8" i="11"/>
  <c r="J8" i="11"/>
  <c r="J9" i="11"/>
  <c r="J10" i="11"/>
  <c r="J11" i="11"/>
  <c r="J12" i="11"/>
  <c r="J13" i="11"/>
  <c r="J14" i="11"/>
  <c r="J15" i="11"/>
  <c r="J16" i="11"/>
  <c r="J17" i="11"/>
  <c r="M9" i="11"/>
  <c r="M11" i="11"/>
  <c r="M17" i="11"/>
  <c r="M8" i="11" l="1"/>
  <c r="M14" i="11"/>
  <c r="M10" i="11"/>
  <c r="M16" i="11"/>
  <c r="M12" i="11"/>
</calcChain>
</file>

<file path=xl/sharedStrings.xml><?xml version="1.0" encoding="utf-8"?>
<sst xmlns="http://schemas.openxmlformats.org/spreadsheetml/2006/main" count="23" uniqueCount="19">
  <si>
    <t>Total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</si>
  <si>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</si>
  <si>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</si>
  <si>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</si>
  <si>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</si>
  <si>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</si>
  <si>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</si>
  <si>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</si>
  <si>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</si>
  <si>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</si>
  <si>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%Var</t>
  </si>
  <si>
    <t>Fuente:  Consejería de Agricultura, Ganadería y Desarrollo Rural de la Junta de Castilla y León.</t>
  </si>
  <si>
    <t>Ayudas disociadas y por superficie</t>
  </si>
  <si>
    <t>Sector vino</t>
  </si>
  <si>
    <t>Sector frutas y hortalizas y otras</t>
  </si>
  <si>
    <r>
      <t xml:space="preserve">Notas:  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>Los datos se refieren a la anualidad correspondiente.</t>
    </r>
  </si>
  <si>
    <t>Cuadro 1.3.1-22</t>
  </si>
  <si>
    <t>CES. Informe de Situación Económica y Social de Castilla y León en 2023</t>
  </si>
  <si>
    <r>
      <t>Principales ayudas a la agricultura financiadas por FEAGA, 2022-2023</t>
    </r>
    <r>
      <rPr>
        <b/>
        <vertAlign val="superscript"/>
        <sz val="11"/>
        <color theme="1"/>
        <rFont val="Calibri"/>
        <family val="2"/>
        <scheme val="minor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</si>
</sst>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3" borderId="0" xfId="2" applyFont="1"/>
    <xf numFmtId="0" fontId="5" fillId="3" borderId="0" xfId="2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6" fillId="2" borderId="0" xfId="1" applyFont="1"/>
    <xf numFmtId="0" fontId="6" fillId="2" borderId="0" xfId="1" applyFont="1" applyAlignment="1">
      <alignment horizontal="center"/>
    </xf>
    <xf numFmtId="0" fontId="1" fillId="0" borderId="1" xfId="0" applyFont="1" applyBorder="1" applyAlignment="1">
      <alignment horizontal="left" indent="1"/>
    </xf>
    <xf numFmtId="4" fontId="1" fillId="0" borderId="1" xfId="0" applyNumberFormat="1" applyFont="1" applyBorder="1" applyAlignment="1">
      <alignment horizontal="right"/>
    </xf>
    <xf numFmtId="0" fontId="1" fillId="5" borderId="0" xfId="0" applyFont="1" applyFill="1" applyAlignment="1">
      <alignment horizontal="left" indent="1"/>
    </xf>
    <xf numFmtId="4" fontId="1" fillId="5" borderId="0" xfId="0" applyNumberFormat="1" applyFont="1" applyFill="1" applyAlignment="1">
      <alignment horizontal="right"/>
    </xf>
    <xf numFmtId="0" fontId="1" fillId="0" borderId="0" xfId="0" applyFont="1" applyAlignment="1">
      <alignment horizontal="left" indent="1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6" fillId="2" borderId="0" xfId="1" applyFont="1" applyBorder="1" applyAlignment="1">
      <alignment horizontal="center" vertical="center"/>
    </xf>
    <xf numFmtId="0" fontId="6" fillId="6" borderId="2" xfId="3" applyFont="1" applyFill="1" applyBorder="1" applyAlignment="1">
      <alignment horizontal="left" indent="1"/>
    </xf>
    <xf numFmtId="4" fontId="6" fillId="6" borderId="2" xfId="3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right" indent="2"/>
    </xf>
    <xf numFmtId="164" fontId="1" fillId="5" borderId="0" xfId="0" applyNumberFormat="1" applyFont="1" applyFill="1" applyAlignment="1">
      <alignment horizontal="right" indent="2"/>
    </xf>
    <xf numFmtId="164" fontId="1" fillId="0" borderId="0" xfId="0" applyNumberFormat="1" applyFont="1" applyAlignment="1">
      <alignment horizontal="right" indent="2"/>
    </xf>
    <xf numFmtId="164" fontId="6" fillId="6" borderId="2" xfId="3" applyNumberFormat="1" applyFont="1" applyFill="1" applyBorder="1" applyAlignment="1">
      <alignment horizontal="right" indent="2"/>
    </xf>
    <xf numFmtId="4" fontId="1" fillId="7" borderId="0" xfId="0" applyNumberFormat="1" applyFont="1" applyFill="1" applyAlignment="1">
      <alignment horizontal="right"/>
    </xf>
    <xf numFmtId="4" fontId="1" fillId="6" borderId="2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 indent="2"/>
    </xf>
    <xf numFmtId="4" fontId="1" fillId="5" borderId="0" xfId="0" applyNumberFormat="1" applyFont="1" applyFill="1" applyAlignment="1">
      <alignment horizontal="right" indent="2"/>
    </xf>
    <xf numFmtId="4" fontId="1" fillId="0" borderId="0" xfId="0" applyNumberFormat="1" applyFont="1" applyAlignment="1">
      <alignment horizontal="right" indent="2"/>
    </xf>
    <xf numFmtId="4" fontId="6" fillId="6" borderId="2" xfId="3" applyNumberFormat="1" applyFont="1" applyFill="1" applyBorder="1" applyAlignment="1">
      <alignment horizontal="right" indent="2"/>
    </xf>
    <xf numFmtId="164" fontId="1" fillId="7" borderId="0" xfId="0" applyNumberFormat="1" applyFont="1" applyFill="1" applyAlignment="1">
      <alignment horizontal="right" indent="2"/>
    </xf>
    <xf numFmtId="164" fontId="1" fillId="6" borderId="2" xfId="0" applyNumberFormat="1" applyFont="1" applyFill="1" applyBorder="1" applyAlignment="1">
      <alignment horizontal="right" indent="2"/>
    </xf>
    <xf numFmtId="0" fontId="5" fillId="3" borderId="0" xfId="2" applyFont="1" applyAlignment="1">
      <alignment horizontal="center" vertical="center" wrapText="1"/>
    </xf>
    <xf numFmtId="0" fontId="5" fillId="3" borderId="0" xfId="2" applyFont="1" applyBorder="1" applyAlignment="1">
      <alignment horizontal="center" vertical="center" wrapText="1"/>
    </xf>
    <xf numFmtId="0" fontId="5" fillId="3" borderId="0" xfId="2" applyFont="1" applyAlignment="1">
      <alignment horizontal="center" vertical="center"/>
    </xf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0"/>
  <tableStyles count="0" defaultTableStyle="TableStyleMedium9" defaultPivotStyle="PivotStyleLight16"/>
  <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tabSelected="1" zoomScaleNormal="100" workbookViewId="0">
      <selection activeCell="G24" sqref="G24"/>
    </sheetView>
  </sheetViews>
  <sheetFormatPr baseColWidth="10" defaultRowHeight="15" x14ac:dyDescent="0.25"/>
  <cols>
    <col min="1" max="1" width="14.42578125" customWidth="1"/>
    <col min="2" max="3" width="17.42578125" style="1" customWidth="1"/>
    <col min="4" max="4" width="11.140625" style="4" customWidth="1"/>
    <col min="5" max="6" width="17" customWidth="1"/>
    <col min="7" max="7" width="13.28515625" style="3" customWidth="1"/>
    <col min="8" max="9" width="16.5703125" customWidth="1"/>
    <col min="10" max="10" width="12.28515625" style="3" customWidth="1"/>
    <col min="11" max="12" width="17.7109375" customWidth="1"/>
    <col min="13" max="13" width="11.140625" style="3" customWidth="1"/>
    <col min="14" max="14" width="11.7109375" bestFit="1" customWidth="1"/>
  </cols>
  <sheetData>
    <row r="1" spans="1:15" x14ac:dyDescent="0.25">
      <c r="A1" s="5" t="s">
        <v>17</v>
      </c>
      <c r="B1" s="5"/>
      <c r="C1" s="5"/>
      <c r="D1" s="6"/>
      <c r="E1" s="5"/>
      <c r="F1" s="5"/>
      <c r="G1" s="6"/>
      <c r="H1" s="5"/>
      <c r="I1" s="5"/>
      <c r="J1" s="6"/>
      <c r="K1" s="5"/>
      <c r="L1" s="5"/>
      <c r="M1" s="6"/>
      <c r="N1" s="7"/>
      <c r="O1" s="7"/>
    </row>
    <row r="2" spans="1:15" x14ac:dyDescent="0.25">
      <c r="A2" s="7"/>
      <c r="B2" s="7"/>
      <c r="C2" s="7"/>
      <c r="D2" s="8"/>
      <c r="E2" s="7"/>
      <c r="F2" s="7"/>
      <c r="G2" s="8"/>
      <c r="H2" s="7"/>
      <c r="I2" s="7"/>
      <c r="J2" s="8"/>
      <c r="K2" s="7"/>
      <c r="L2" s="7"/>
      <c r="M2" s="8"/>
      <c r="N2" s="7"/>
      <c r="O2" s="7"/>
    </row>
    <row r="3" spans="1:15" x14ac:dyDescent="0.25">
      <c r="A3" s="9" t="s">
        <v>16</v>
      </c>
      <c r="B3" s="9"/>
      <c r="C3" s="9"/>
      <c r="D3" s="10"/>
      <c r="E3" s="9"/>
      <c r="F3" s="9"/>
      <c r="G3" s="10"/>
      <c r="H3" s="9"/>
      <c r="I3" s="9"/>
      <c r="J3" s="10"/>
      <c r="K3" s="9"/>
      <c r="L3" s="9"/>
      <c r="M3" s="10"/>
      <c r="N3" s="7"/>
      <c r="O3" s="7"/>
    </row>
    <row r="4" spans="1:15" ht="17.25" x14ac:dyDescent="0.25">
      <c r="A4" s="9" t="s">
        <v>18</v>
      </c>
      <c r="B4" s="9"/>
      <c r="C4" s="9"/>
      <c r="D4" s="10"/>
      <c r="E4" s="9"/>
      <c r="F4" s="9"/>
      <c r="G4" s="10"/>
      <c r="H4" s="9"/>
      <c r="I4" s="9"/>
      <c r="J4" s="10"/>
      <c r="K4" s="9"/>
      <c r="L4" s="9"/>
      <c r="M4" s="10"/>
      <c r="N4" s="7"/>
      <c r="O4" s="7"/>
    </row>
    <row r="5" spans="1:15" x14ac:dyDescent="0.25">
      <c r="A5" s="7"/>
      <c r="B5" s="7"/>
      <c r="C5" s="7"/>
      <c r="D5" s="8"/>
      <c r="E5" s="7"/>
      <c r="F5" s="7"/>
      <c r="G5" s="8"/>
      <c r="H5" s="7"/>
      <c r="I5" s="7"/>
      <c r="J5" s="8"/>
      <c r="K5" s="7"/>
      <c r="L5" s="7"/>
      <c r="M5" s="8"/>
      <c r="N5" s="7"/>
      <c r="O5" s="7"/>
    </row>
    <row r="6" spans="1:15" ht="27.75" customHeight="1" x14ac:dyDescent="0.25">
      <c r="A6" s="7"/>
      <c r="B6" s="33" t="s">
        <v>12</v>
      </c>
      <c r="C6" s="33"/>
      <c r="D6" s="33" t="s">
        <v>10</v>
      </c>
      <c r="E6" s="35" t="s">
        <v>13</v>
      </c>
      <c r="F6" s="35"/>
      <c r="G6" s="33" t="s">
        <v>10</v>
      </c>
      <c r="H6" s="35" t="s">
        <v>14</v>
      </c>
      <c r="I6" s="35"/>
      <c r="J6" s="33" t="s">
        <v>10</v>
      </c>
      <c r="K6" s="35" t="s">
        <v>0</v>
      </c>
      <c r="L6" s="35"/>
      <c r="M6" s="33" t="s">
        <v>10</v>
      </c>
      <c r="N6" s="7"/>
      <c r="O6" s="7"/>
    </row>
    <row r="7" spans="1:15" ht="18" customHeight="1" x14ac:dyDescent="0.25">
      <c r="A7" s="7"/>
      <c r="B7" s="18">
        <v>2022</v>
      </c>
      <c r="C7" s="18">
        <v>2023</v>
      </c>
      <c r="D7" s="34"/>
      <c r="E7" s="18">
        <v>2022</v>
      </c>
      <c r="F7" s="18">
        <v>2023</v>
      </c>
      <c r="G7" s="34"/>
      <c r="H7" s="18">
        <v>2022</v>
      </c>
      <c r="I7" s="18">
        <v>2023</v>
      </c>
      <c r="J7" s="34"/>
      <c r="K7" s="18">
        <v>2022</v>
      </c>
      <c r="L7" s="18">
        <v>2023</v>
      </c>
      <c r="M7" s="34"/>
      <c r="N7" s="7"/>
      <c r="O7" s="7"/>
    </row>
    <row r="8" spans="1:15" ht="15.95" customHeight="1" x14ac:dyDescent="0.25">
      <c r="A8" s="11" t="s">
        <v>1</v>
      </c>
      <c r="B8" s="12">
        <v>65636955.789999999</v>
      </c>
      <c r="C8" s="12">
        <v>60082963.729999997</v>
      </c>
      <c r="D8" s="21">
        <f>(C8*100/B8)-100</f>
        <v>-8.4616844171895167</v>
      </c>
      <c r="E8" s="12">
        <v>6823.21</v>
      </c>
      <c r="F8" s="12">
        <v>313560.09999999998</v>
      </c>
      <c r="G8" s="21">
        <f>(F8*100/E8)-100</f>
        <v>4495.4924441721705</v>
      </c>
      <c r="H8" s="12">
        <v>2137756.4700000002</v>
      </c>
      <c r="I8" s="12">
        <v>141178.34</v>
      </c>
      <c r="J8" s="21">
        <f>(I8*100/H8)-100</f>
        <v>-93.395957772495947</v>
      </c>
      <c r="K8" s="12">
        <f>SUM(B8,E8,H8)</f>
        <v>67781535.469999999</v>
      </c>
      <c r="L8" s="12">
        <f>SUM(C8,F8,I8)</f>
        <v>60537702.170000002</v>
      </c>
      <c r="M8" s="27">
        <f>(L8*100/K8)-100</f>
        <v>-10.687030398132705</v>
      </c>
      <c r="N8" s="7"/>
      <c r="O8" s="7"/>
    </row>
    <row r="9" spans="1:15" ht="15.95" customHeight="1" x14ac:dyDescent="0.25">
      <c r="A9" s="13" t="s">
        <v>2</v>
      </c>
      <c r="B9" s="14">
        <v>111156301.86</v>
      </c>
      <c r="C9" s="14">
        <v>115764452.10000001</v>
      </c>
      <c r="D9" s="31">
        <f t="shared" ref="D9:D17" si="0">(C9*100/B9)-100</f>
        <v>4.1456491111083409</v>
      </c>
      <c r="E9" s="14">
        <v>5972858.1299999999</v>
      </c>
      <c r="F9" s="14">
        <v>7852040.5800000001</v>
      </c>
      <c r="G9" s="31">
        <f t="shared" ref="G9:G17" si="1">(F9*100/E9)-100</f>
        <v>31.462030557220004</v>
      </c>
      <c r="H9" s="14">
        <v>1048651.53</v>
      </c>
      <c r="I9" s="14">
        <v>121451.57</v>
      </c>
      <c r="J9" s="22">
        <f t="shared" ref="J9:J17" si="2">(I9*100/H9)-100</f>
        <v>-88.418309941339615</v>
      </c>
      <c r="K9" s="25">
        <f t="shared" ref="K9:K17" si="3">SUM(B9,E9,H9)</f>
        <v>118177811.52</v>
      </c>
      <c r="L9" s="25">
        <f t="shared" ref="L9:L17" si="4">SUM(C9,F9,I9)</f>
        <v>123737944.25</v>
      </c>
      <c r="M9" s="28">
        <f t="shared" ref="M9:M17" si="5">(L9*100/K9)-100</f>
        <v>4.7048872021623396</v>
      </c>
      <c r="N9" s="7"/>
      <c r="O9" s="7"/>
    </row>
    <row r="10" spans="1:15" ht="15.95" customHeight="1" x14ac:dyDescent="0.25">
      <c r="A10" s="15" t="s">
        <v>3</v>
      </c>
      <c r="B10" s="16">
        <v>94120981.120000005</v>
      </c>
      <c r="C10" s="16">
        <v>95746631.610000014</v>
      </c>
      <c r="D10" s="23">
        <f t="shared" si="0"/>
        <v>1.7271924608684088</v>
      </c>
      <c r="E10" s="16">
        <v>1140089.72</v>
      </c>
      <c r="F10" s="16">
        <v>896934.61</v>
      </c>
      <c r="G10" s="23">
        <f t="shared" si="1"/>
        <v>-21.327717085283425</v>
      </c>
      <c r="H10" s="16">
        <v>1897827.2399999998</v>
      </c>
      <c r="I10" s="16">
        <v>798126.28</v>
      </c>
      <c r="J10" s="23">
        <f t="shared" si="2"/>
        <v>-57.945261656166338</v>
      </c>
      <c r="K10" s="16">
        <f t="shared" si="3"/>
        <v>97158898.079999998</v>
      </c>
      <c r="L10" s="16">
        <f t="shared" si="4"/>
        <v>97441692.500000015</v>
      </c>
      <c r="M10" s="29">
        <f t="shared" si="5"/>
        <v>0.29106384035682709</v>
      </c>
      <c r="N10" s="7"/>
      <c r="O10" s="7"/>
    </row>
    <row r="11" spans="1:15" ht="15.95" customHeight="1" x14ac:dyDescent="0.25">
      <c r="A11" s="13" t="s">
        <v>4</v>
      </c>
      <c r="B11" s="14">
        <v>89242587.570000008</v>
      </c>
      <c r="C11" s="14">
        <v>91595432.839999989</v>
      </c>
      <c r="D11" s="31">
        <f t="shared" si="0"/>
        <v>2.6364601633210754</v>
      </c>
      <c r="E11" s="14">
        <v>0</v>
      </c>
      <c r="F11" s="14">
        <v>0</v>
      </c>
      <c r="G11" s="31"/>
      <c r="H11" s="14">
        <v>412385.83</v>
      </c>
      <c r="I11" s="14">
        <v>93060.72</v>
      </c>
      <c r="J11" s="22">
        <f t="shared" si="2"/>
        <v>-77.433579616448029</v>
      </c>
      <c r="K11" s="25">
        <f t="shared" si="3"/>
        <v>89654973.400000006</v>
      </c>
      <c r="L11" s="25">
        <f t="shared" si="4"/>
        <v>91688493.559999987</v>
      </c>
      <c r="M11" s="28">
        <f t="shared" si="5"/>
        <v>2.2681621363349507</v>
      </c>
      <c r="N11" s="7"/>
      <c r="O11" s="7"/>
    </row>
    <row r="12" spans="1:15" ht="15.95" customHeight="1" x14ac:dyDescent="0.25">
      <c r="A12" s="15" t="s">
        <v>5</v>
      </c>
      <c r="B12" s="16">
        <v>119540216.98999999</v>
      </c>
      <c r="C12" s="16">
        <v>114104437.39999999</v>
      </c>
      <c r="D12" s="23">
        <f t="shared" si="0"/>
        <v>-4.5472391860010788</v>
      </c>
      <c r="E12" s="16">
        <v>0</v>
      </c>
      <c r="F12" s="16">
        <v>6000</v>
      </c>
      <c r="G12" s="23"/>
      <c r="H12" s="16">
        <v>6867363.6100000003</v>
      </c>
      <c r="I12" s="16">
        <v>1992242.47</v>
      </c>
      <c r="J12" s="23">
        <f t="shared" si="2"/>
        <v>-70.989704592036304</v>
      </c>
      <c r="K12" s="16">
        <f t="shared" si="3"/>
        <v>126407580.59999999</v>
      </c>
      <c r="L12" s="16">
        <f t="shared" si="4"/>
        <v>116102679.86999999</v>
      </c>
      <c r="M12" s="29">
        <f t="shared" si="5"/>
        <v>-8.1521224289613627</v>
      </c>
      <c r="N12" s="7"/>
      <c r="O12" s="7"/>
    </row>
    <row r="13" spans="1:15" ht="15.95" customHeight="1" x14ac:dyDescent="0.25">
      <c r="A13" s="13" t="s">
        <v>6</v>
      </c>
      <c r="B13" s="14">
        <v>55966675.219999999</v>
      </c>
      <c r="C13" s="14">
        <v>51686515.829999998</v>
      </c>
      <c r="D13" s="31">
        <f t="shared" si="0"/>
        <v>-7.6476927978570757</v>
      </c>
      <c r="E13" s="14">
        <v>30986.400000000001</v>
      </c>
      <c r="F13" s="14">
        <v>45150.47</v>
      </c>
      <c r="G13" s="31">
        <f t="shared" si="1"/>
        <v>45.710602070585793</v>
      </c>
      <c r="H13" s="14">
        <v>1567029.8599999999</v>
      </c>
      <c r="I13" s="14">
        <v>359614.1</v>
      </c>
      <c r="J13" s="22">
        <f t="shared" si="2"/>
        <v>-77.051228621769852</v>
      </c>
      <c r="K13" s="25">
        <f t="shared" si="3"/>
        <v>57564691.479999997</v>
      </c>
      <c r="L13" s="25">
        <f t="shared" si="4"/>
        <v>52091280.399999999</v>
      </c>
      <c r="M13" s="28">
        <f t="shared" si="5"/>
        <v>-9.5082783200560641</v>
      </c>
      <c r="N13" s="7"/>
      <c r="O13" s="7"/>
    </row>
    <row r="14" spans="1:15" ht="15.95" customHeight="1" x14ac:dyDescent="0.25">
      <c r="A14" s="15" t="s">
        <v>7</v>
      </c>
      <c r="B14" s="16">
        <v>59757219.809999995</v>
      </c>
      <c r="C14" s="16">
        <v>67790749.940000013</v>
      </c>
      <c r="D14" s="23">
        <f t="shared" si="0"/>
        <v>13.443614270447796</v>
      </c>
      <c r="E14" s="16">
        <v>0</v>
      </c>
      <c r="F14" s="16">
        <v>0</v>
      </c>
      <c r="G14" s="23"/>
      <c r="H14" s="16">
        <v>472970.16</v>
      </c>
      <c r="I14" s="16">
        <v>44181.35</v>
      </c>
      <c r="J14" s="23">
        <f t="shared" si="2"/>
        <v>-90.658744729265791</v>
      </c>
      <c r="K14" s="16">
        <f t="shared" si="3"/>
        <v>60230189.969999991</v>
      </c>
      <c r="L14" s="16">
        <f t="shared" si="4"/>
        <v>67834931.290000007</v>
      </c>
      <c r="M14" s="29">
        <f t="shared" si="5"/>
        <v>12.626128730106714</v>
      </c>
      <c r="N14" s="7"/>
      <c r="O14" s="7"/>
    </row>
    <row r="15" spans="1:15" ht="15.95" customHeight="1" x14ac:dyDescent="0.25">
      <c r="A15" s="13" t="s">
        <v>8</v>
      </c>
      <c r="B15" s="14">
        <v>105295536.53</v>
      </c>
      <c r="C15" s="14">
        <v>108840201.72</v>
      </c>
      <c r="D15" s="31">
        <f t="shared" si="0"/>
        <v>3.3663964369373645</v>
      </c>
      <c r="E15" s="14">
        <v>10435883.199999999</v>
      </c>
      <c r="F15" s="14">
        <v>12788517.68</v>
      </c>
      <c r="G15" s="31">
        <f t="shared" si="1"/>
        <v>22.543702673866648</v>
      </c>
      <c r="H15" s="14">
        <v>796352.41999999993</v>
      </c>
      <c r="I15" s="14">
        <v>596450.62</v>
      </c>
      <c r="J15" s="22">
        <f t="shared" si="2"/>
        <v>-25.102177751905359</v>
      </c>
      <c r="K15" s="25">
        <f t="shared" si="3"/>
        <v>116527772.15000001</v>
      </c>
      <c r="L15" s="25">
        <f t="shared" si="4"/>
        <v>122225170.02000001</v>
      </c>
      <c r="M15" s="28">
        <f t="shared" si="5"/>
        <v>4.8893047252856263</v>
      </c>
      <c r="N15" s="7"/>
      <c r="O15" s="7"/>
    </row>
    <row r="16" spans="1:15" ht="15.95" customHeight="1" x14ac:dyDescent="0.25">
      <c r="A16" s="15" t="s">
        <v>9</v>
      </c>
      <c r="B16" s="16">
        <v>79864953.379999995</v>
      </c>
      <c r="C16" s="16">
        <v>82380798.789999992</v>
      </c>
      <c r="D16" s="23">
        <f t="shared" si="0"/>
        <v>3.1501244332160638</v>
      </c>
      <c r="E16" s="16">
        <v>382588.86</v>
      </c>
      <c r="F16" s="16">
        <v>659850.18000000005</v>
      </c>
      <c r="G16" s="23">
        <f t="shared" si="1"/>
        <v>72.46978388236397</v>
      </c>
      <c r="H16" s="16">
        <v>1217378</v>
      </c>
      <c r="I16" s="16">
        <v>191944.57</v>
      </c>
      <c r="J16" s="23">
        <f t="shared" si="2"/>
        <v>-84.232952295835801</v>
      </c>
      <c r="K16" s="16">
        <f t="shared" si="3"/>
        <v>81464920.239999995</v>
      </c>
      <c r="L16" s="16">
        <f t="shared" si="4"/>
        <v>83232593.539999992</v>
      </c>
      <c r="M16" s="29">
        <f t="shared" si="5"/>
        <v>2.169858258981094</v>
      </c>
      <c r="N16" s="7"/>
      <c r="O16" s="7"/>
    </row>
    <row r="17" spans="1:15" ht="15.95" customHeight="1" x14ac:dyDescent="0.25">
      <c r="A17" s="19" t="s">
        <v>0</v>
      </c>
      <c r="B17" s="20">
        <v>780581428.26999998</v>
      </c>
      <c r="C17" s="20">
        <v>787992183.96000004</v>
      </c>
      <c r="D17" s="32">
        <f t="shared" si="0"/>
        <v>0.94938918882870382</v>
      </c>
      <c r="E17" s="20">
        <v>17969229.52</v>
      </c>
      <c r="F17" s="20">
        <v>22562053.619999997</v>
      </c>
      <c r="G17" s="32">
        <f t="shared" si="1"/>
        <v>25.559382470395406</v>
      </c>
      <c r="H17" s="20">
        <v>16417715.120000001</v>
      </c>
      <c r="I17" s="20">
        <v>4338250.0200000005</v>
      </c>
      <c r="J17" s="24">
        <f t="shared" si="2"/>
        <v>-73.575799139582102</v>
      </c>
      <c r="K17" s="26">
        <f t="shared" si="3"/>
        <v>814968372.90999997</v>
      </c>
      <c r="L17" s="26">
        <f t="shared" si="4"/>
        <v>814892487.60000002</v>
      </c>
      <c r="M17" s="30">
        <f t="shared" si="5"/>
        <v>-9.3114423237068422E-3</v>
      </c>
      <c r="N17" s="7"/>
      <c r="O17" s="7"/>
    </row>
    <row r="18" spans="1:15" s="2" customFormat="1" ht="23.25" customHeight="1" x14ac:dyDescent="0.25">
      <c r="A18" s="7" t="s">
        <v>15</v>
      </c>
      <c r="B18" s="7"/>
      <c r="C18" s="7"/>
      <c r="D18" s="8"/>
      <c r="E18" s="7"/>
      <c r="F18" s="7"/>
      <c r="G18" s="8"/>
      <c r="H18" s="7"/>
      <c r="I18" s="7"/>
      <c r="J18" s="8"/>
      <c r="K18" s="7"/>
      <c r="L18" s="7"/>
      <c r="M18" s="8"/>
      <c r="N18" s="7"/>
      <c r="O18" s="7"/>
    </row>
    <row r="19" spans="1:15" s="2" customFormat="1" ht="18.75" customHeight="1" x14ac:dyDescent="0.25">
      <c r="A19" s="7" t="s">
        <v>11</v>
      </c>
      <c r="B19" s="7"/>
      <c r="C19" s="7"/>
      <c r="D19" s="8"/>
      <c r="E19" s="7"/>
      <c r="F19" s="7"/>
      <c r="G19" s="8"/>
      <c r="H19" s="7"/>
      <c r="I19" s="7"/>
      <c r="J19" s="8"/>
      <c r="K19" s="7"/>
      <c r="L19" s="17"/>
      <c r="M19" s="8"/>
      <c r="N19" s="7"/>
      <c r="O19" s="7"/>
    </row>
    <row r="20" spans="1:15" x14ac:dyDescent="0.25">
      <c r="A20" s="7"/>
      <c r="B20" s="7"/>
      <c r="C20" s="7"/>
      <c r="D20" s="8"/>
      <c r="E20" s="7"/>
      <c r="F20" s="7"/>
      <c r="G20" s="8"/>
      <c r="H20" s="7"/>
      <c r="I20" s="7"/>
      <c r="J20" s="8"/>
      <c r="K20" s="17"/>
      <c r="L20" s="7"/>
      <c r="M20" s="8"/>
      <c r="N20" s="7"/>
      <c r="O20" s="7"/>
    </row>
  </sheetData>
  <mergeCells count="8">
    <mergeCell ref="D6:D7"/>
    <mergeCell ref="M6:M7"/>
    <mergeCell ref="G6:G7"/>
    <mergeCell ref="J6:J7"/>
    <mergeCell ref="B6:C6"/>
    <mergeCell ref="E6:F6"/>
    <mergeCell ref="H6:I6"/>
    <mergeCell ref="K6:L6"/>
  </mergeCells>
  <pageMargins left="0.70866141732283472" right="0.70866141732283472" top="0.55118110236220474" bottom="0.51181102362204722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1.3.1-22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2023-02-27T13:07:03Z</cp:lastPrinted>
  <dcterms:created xsi:type="dcterms:W3CDTF">2014-06-27T11:56:58Z</dcterms:created>
  <dcterms:modified xsi:type="dcterms:W3CDTF">2024-02-20T12:54:59Z</dcterms:modified>
</cp:coreProperties>
</file>