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\1.8.2\1.8.2.2 Ayuntamientos\1.8.2.2 Ayuntamientos\"/>
    </mc:Choice>
  </mc:AlternateContent>
  <xr:revisionPtr revIDLastSave="0" documentId="13_ncr:1_{21942516-0154-4894-8FB5-D7EA2E8ACD03}" xr6:coauthVersionLast="47" xr6:coauthVersionMax="47" xr10:uidLastSave="{00000000-0000-0000-0000-000000000000}"/>
  <bookViews>
    <workbookView xWindow="-120" yWindow="-120" windowWidth="29040" windowHeight="17640" xr2:uid="{34553139-E552-48C1-AA20-6931B1ADC3EE}"/>
  </bookViews>
  <sheets>
    <sheet name="1.8.2-8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9" i="2" l="1"/>
  <c r="G49" i="2"/>
  <c r="G37" i="2"/>
  <c r="F37" i="2"/>
  <c r="G18" i="2"/>
  <c r="J25" i="2"/>
  <c r="I22" i="2" l="1"/>
  <c r="J22" i="2"/>
  <c r="I23" i="2"/>
  <c r="J23" i="2"/>
  <c r="I24" i="2"/>
  <c r="J24" i="2"/>
  <c r="I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J21" i="2"/>
  <c r="I21" i="2"/>
  <c r="H10" i="2" l="1"/>
  <c r="H11" i="2"/>
  <c r="H12" i="2"/>
  <c r="H13" i="2"/>
  <c r="H14" i="2"/>
  <c r="H15" i="2"/>
  <c r="H16" i="2"/>
  <c r="H17" i="2"/>
  <c r="K17" i="2" s="1"/>
  <c r="H9" i="2"/>
</calcChain>
</file>

<file path=xl/sharedStrings.xml><?xml version="1.0" encoding="utf-8"?>
<sst xmlns="http://schemas.openxmlformats.org/spreadsheetml/2006/main" count="108" uniqueCount="31">
  <si>
    <t xml:space="preserve">Cuadro 1.8.2-8 </t>
  </si>
  <si>
    <t>(millones de euros)</t>
  </si>
  <si>
    <t>Gasto del Total de Ayuntamientos</t>
  </si>
  <si>
    <t>Provincia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</si>
  <si>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</si>
  <si>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</si>
  <si>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</si>
  <si>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</si>
  <si>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</si>
  <si>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</si>
  <si>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</si>
  <si>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</si>
  <si>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</si>
  <si>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Total </t>
  </si>
  <si>
    <t>Gastos de los Ayuntamientos de más de 20.000 habitantes</t>
  </si>
  <si>
    <t>Aranda de Duero</t>
  </si>
  <si>
    <t>Miranda de Ebro</t>
  </si>
  <si>
    <t>Ponferrada</t>
  </si>
  <si>
    <t>San Andrés del Rabanedo</t>
  </si>
  <si>
    <t>Arroyo de la Encomienda</t>
  </si>
  <si>
    <t>Laguna de Duero</t>
  </si>
  <si>
    <t>Medina del Campo</t>
  </si>
  <si>
    <t>Gastos de los Ayuntamientos de menos de 20.000 habitantes</t>
  </si>
  <si>
    <t>Fuente:  Ministerio de Hacienda y Función Pública.</t>
  </si>
  <si>
    <t>Presupuestos Consolidados de los Ayuntamientos de Castilla y León, 2022-2023. Gastos</t>
  </si>
  <si>
    <t>% var. 22-23</t>
  </si>
  <si>
    <t>-</t>
  </si>
  <si>
    <t>CES. Informe de Situación Económica y Social de Castilla y León en 2023</t>
  </si>
  <si>
    <t>habitantes</t>
  </si>
  <si>
    <t>ppto / habitante</t>
  </si>
  <si>
    <t>ppto / hab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</si>
</sst>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FFFFFF"/>
      </patternFill>
    </fill>
    <fill>
      <patternFill patternType="solid">
        <fgColor rgb="FFD9D9D9"/>
        <bgColor rgb="FF000000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9" fillId="0" borderId="0"/>
  </cellStyleXfs>
  <cellXfs count="37">
    <xf numFmtId="0" fontId="0" fillId="0" borderId="0" xfId="0"/>
    <xf numFmtId="0" fontId="3" fillId="6" borderId="0" xfId="1" applyFont="1" applyFill="1" applyBorder="1"/>
    <xf numFmtId="0" fontId="5" fillId="0" borderId="0" xfId="0" applyFont="1" applyAlignment="1">
      <alignment vertical="center"/>
    </xf>
    <xf numFmtId="0" fontId="6" fillId="0" borderId="0" xfId="0" applyFont="1"/>
    <xf numFmtId="0" fontId="7" fillId="7" borderId="0" xfId="3" applyFont="1" applyFill="1" applyBorder="1" applyAlignment="1">
      <alignment vertical="center"/>
    </xf>
    <xf numFmtId="0" fontId="5" fillId="7" borderId="0" xfId="3" applyFont="1" applyFill="1" applyBorder="1" applyAlignment="1">
      <alignment vertical="center"/>
    </xf>
    <xf numFmtId="0" fontId="8" fillId="8" borderId="0" xfId="4" applyFont="1" applyFill="1" applyBorder="1" applyAlignment="1">
      <alignment horizontal="center" vertical="center"/>
    </xf>
    <xf numFmtId="49" fontId="8" fillId="8" borderId="0" xfId="4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9" borderId="0" xfId="0" applyFont="1" applyFill="1" applyAlignment="1">
      <alignment vertical="center"/>
    </xf>
    <xf numFmtId="164" fontId="5" fillId="9" borderId="0" xfId="0" applyNumberFormat="1" applyFont="1" applyFill="1" applyAlignment="1">
      <alignment horizontal="right" vertical="center" indent="3"/>
    </xf>
    <xf numFmtId="0" fontId="5" fillId="10" borderId="0" xfId="0" applyFont="1" applyFill="1" applyAlignment="1">
      <alignment vertical="center"/>
    </xf>
    <xf numFmtId="164" fontId="5" fillId="0" borderId="0" xfId="0" applyNumberFormat="1" applyFont="1" applyAlignment="1">
      <alignment horizontal="right" vertical="center" indent="3"/>
    </xf>
    <xf numFmtId="0" fontId="7" fillId="11" borderId="2" xfId="2" applyFont="1" applyFill="1" applyBorder="1" applyAlignment="1">
      <alignment vertical="center"/>
    </xf>
    <xf numFmtId="4" fontId="5" fillId="0" borderId="1" xfId="0" applyNumberFormat="1" applyFont="1" applyBorder="1" applyAlignment="1">
      <alignment horizontal="right" vertical="center" indent="3"/>
    </xf>
    <xf numFmtId="164" fontId="5" fillId="0" borderId="1" xfId="0" applyNumberFormat="1" applyFont="1" applyBorder="1" applyAlignment="1">
      <alignment horizontal="right" vertical="center" indent="3"/>
    </xf>
    <xf numFmtId="4" fontId="5" fillId="9" borderId="0" xfId="0" applyNumberFormat="1" applyFont="1" applyFill="1" applyAlignment="1">
      <alignment horizontal="right" vertical="center" indent="3"/>
    </xf>
    <xf numFmtId="4" fontId="5" fillId="0" borderId="0" xfId="0" applyNumberFormat="1" applyFont="1" applyAlignment="1">
      <alignment horizontal="right" vertical="center" indent="3"/>
    </xf>
    <xf numFmtId="0" fontId="6" fillId="0" borderId="0" xfId="0" applyFont="1" applyAlignment="1">
      <alignment vertical="center"/>
    </xf>
    <xf numFmtId="4" fontId="7" fillId="11" borderId="2" xfId="2" applyNumberFormat="1" applyFont="1" applyFill="1" applyBorder="1" applyAlignment="1">
      <alignment horizontal="right" vertical="center" indent="3"/>
    </xf>
    <xf numFmtId="164" fontId="7" fillId="11" borderId="2" xfId="2" applyNumberFormat="1" applyFont="1" applyFill="1" applyBorder="1" applyAlignment="1">
      <alignment horizontal="right" vertical="center" indent="3"/>
    </xf>
    <xf numFmtId="0" fontId="5" fillId="0" borderId="0" xfId="0" applyFont="1"/>
    <xf numFmtId="2" fontId="0" fillId="0" borderId="0" xfId="0" applyNumberFormat="1"/>
    <xf numFmtId="4" fontId="0" fillId="0" borderId="0" xfId="0" applyNumberFormat="1"/>
    <xf numFmtId="0" fontId="5" fillId="0" borderId="1" xfId="0" applyFont="1" applyBorder="1" applyAlignment="1">
      <alignment horizontal="right" vertical="center" indent="3"/>
    </xf>
    <xf numFmtId="0" fontId="5" fillId="0" borderId="0" xfId="0" applyFont="1" applyAlignment="1">
      <alignment horizontal="right" vertical="center" indent="3"/>
    </xf>
    <xf numFmtId="0" fontId="5" fillId="12" borderId="0" xfId="0" applyFont="1" applyFill="1" applyAlignment="1">
      <alignment horizontal="right" vertical="center" indent="3"/>
    </xf>
    <xf numFmtId="0" fontId="5" fillId="9" borderId="0" xfId="0" applyFont="1" applyFill="1" applyAlignment="1">
      <alignment horizontal="right" vertical="center" indent="3"/>
    </xf>
    <xf numFmtId="0" fontId="7" fillId="11" borderId="2" xfId="2" applyFont="1" applyFill="1" applyBorder="1" applyAlignment="1">
      <alignment horizontal="right" vertical="center" indent="3"/>
    </xf>
    <xf numFmtId="0" fontId="4" fillId="6" borderId="0" xfId="1" applyFont="1" applyFill="1" applyBorder="1" applyAlignment="1">
      <alignment horizontal="justify" vertical="center"/>
    </xf>
    <xf numFmtId="0" fontId="4" fillId="6" borderId="0" xfId="1" applyFont="1" applyFill="1" applyBorder="1" applyAlignment="1">
      <alignment horizontal="center" vertical="center" wrapText="1"/>
    </xf>
    <xf numFmtId="3" fontId="0" fillId="0" borderId="0" xfId="0" applyNumberFormat="1"/>
    <xf numFmtId="3" fontId="10" fillId="0" borderId="3" xfId="5" applyNumberFormat="1" applyFont="1" applyFill="1" applyBorder="1" applyAlignment="1">
      <alignment horizontal="right"/>
    </xf>
    <xf numFmtId="165" fontId="5" fillId="0" borderId="0" xfId="0" applyNumberFormat="1" applyFont="1" applyAlignment="1">
      <alignment horizontal="right" vertical="center" indent="3"/>
    </xf>
    <xf numFmtId="165" fontId="5" fillId="9" borderId="0" xfId="0" applyNumberFormat="1" applyFont="1" applyFill="1" applyAlignment="1">
      <alignment horizontal="right" vertical="center" indent="3"/>
    </xf>
    <xf numFmtId="165" fontId="7" fillId="11" borderId="2" xfId="2" applyNumberFormat="1" applyFont="1" applyFill="1" applyBorder="1" applyAlignment="1">
      <alignment horizontal="right" vertical="center" indent="3"/>
    </xf>
    <xf numFmtId="0" fontId="0" fillId="13" borderId="0" xfId="0" applyFill="1"/>
  </cellXfs>
  <cellStyles count="6">
    <cellStyle name="20% - Énfasis1" xfId="2" builtinId="30"/>
    <cellStyle name="40% - Énfasis1" xfId="3" builtinId="31"/>
    <cellStyle name="60% - Énfasis1" xfId="4" builtinId="32"/>
    <cellStyle name="Énfasis1" xfId="1" builtinId="29"/>
    <cellStyle name="Normal" xfId="0" builtinId="0"/>
    <cellStyle name="Normal 2" xfId="5" xr:uid="{0916A27D-22CD-4229-BE38-9D3CC2608D91}"/>
  </cellStyles>
  <dxfs count="0"/>
  <tableStyles count="1" defaultTableStyle="TableStyleMedium2" defaultPivotStyle="PivotStyleLight16">
    <tableStyle name="Invisible" pivot="0" table="0" count="0" xr9:uid="{F9466967-6638-4299-90F2-3BA5159FE6C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0275-926F-49D9-80DB-1BCB1BF17E9E}">
  <dimension ref="A1:H50"/>
  <sheetViews>
    <sheetView tabSelected="1" workbookViewId="0">
      <selection activeCell="D40" sqref="D40:D49"/>
    </sheetView>
  </sheetViews>
  <sheetFormatPr baseColWidth="10" defaultRowHeight="15" x14ac:dyDescent="0.25"/>
  <cols>
    <col min="1" max="1" width="23.85546875" customWidth="1"/>
    <col min="2" max="2" width="16.28515625" customWidth="1"/>
    <col min="3" max="3" width="16.5703125" customWidth="1"/>
    <col min="4" max="4" width="12.85546875" customWidth="1"/>
  </cols>
  <sheetData>
    <row r="1" spans="1:6" x14ac:dyDescent="0.25">
      <c r="A1" s="29" t="s">
        <v>27</v>
      </c>
      <c r="B1" s="29"/>
      <c r="C1" s="29"/>
      <c r="D1" s="29"/>
      <c r="E1" s="1"/>
    </row>
    <row r="2" spans="1:6" x14ac:dyDescent="0.25">
      <c r="A2" s="2"/>
      <c r="B2" s="2"/>
      <c r="C2" s="2"/>
      <c r="D2" s="2"/>
      <c r="E2" s="3"/>
    </row>
    <row r="3" spans="1:6" x14ac:dyDescent="0.25">
      <c r="A3" s="4" t="s">
        <v>0</v>
      </c>
      <c r="B3" s="4"/>
      <c r="C3" s="4"/>
      <c r="D3" s="4"/>
      <c r="E3" s="4"/>
    </row>
    <row r="4" spans="1:6" x14ac:dyDescent="0.25">
      <c r="A4" s="4" t="s">
        <v>24</v>
      </c>
      <c r="B4" s="4"/>
      <c r="C4" s="4"/>
      <c r="D4" s="4"/>
      <c r="E4" s="4"/>
    </row>
    <row r="5" spans="1:6" x14ac:dyDescent="0.25">
      <c r="A5" s="4" t="s">
        <v>1</v>
      </c>
      <c r="B5" s="4"/>
      <c r="C5" s="4"/>
      <c r="D5" s="4"/>
      <c r="E5" s="4"/>
    </row>
    <row r="6" spans="1:6" x14ac:dyDescent="0.25">
      <c r="A6" s="2"/>
      <c r="B6" s="2"/>
      <c r="C6" s="2"/>
      <c r="D6" s="2"/>
      <c r="E6" s="3"/>
    </row>
    <row r="7" spans="1:6" x14ac:dyDescent="0.25">
      <c r="A7" s="2"/>
      <c r="B7" s="30" t="s">
        <v>2</v>
      </c>
      <c r="C7" s="30"/>
      <c r="D7" s="30"/>
      <c r="E7" s="3"/>
    </row>
    <row r="8" spans="1:6" x14ac:dyDescent="0.25">
      <c r="A8" s="5" t="s">
        <v>3</v>
      </c>
      <c r="B8" s="6">
        <v>2022</v>
      </c>
      <c r="C8" s="6">
        <v>2023</v>
      </c>
      <c r="D8" s="7" t="s">
        <v>25</v>
      </c>
      <c r="E8" s="3"/>
    </row>
    <row r="9" spans="1:6" x14ac:dyDescent="0.25">
      <c r="A9" s="8" t="s">
        <v>4</v>
      </c>
      <c r="B9" s="14">
        <v>186.66</v>
      </c>
      <c r="C9" s="14">
        <v>189.28</v>
      </c>
      <c r="D9" s="15">
        <v>1.4</v>
      </c>
      <c r="E9" s="3"/>
      <c r="F9" s="22"/>
    </row>
    <row r="10" spans="1:6" x14ac:dyDescent="0.25">
      <c r="A10" s="9" t="s">
        <v>5</v>
      </c>
      <c r="B10" s="16">
        <v>459.89</v>
      </c>
      <c r="C10" s="16">
        <v>505.9</v>
      </c>
      <c r="D10" s="10">
        <v>10</v>
      </c>
      <c r="E10" s="3"/>
      <c r="F10" s="22"/>
    </row>
    <row r="11" spans="1:6" x14ac:dyDescent="0.25">
      <c r="A11" s="11" t="s">
        <v>6</v>
      </c>
      <c r="B11" s="17">
        <v>436.29</v>
      </c>
      <c r="C11" s="17">
        <v>449.76</v>
      </c>
      <c r="D11" s="12">
        <v>3.1</v>
      </c>
      <c r="E11" s="3"/>
      <c r="F11" s="22"/>
    </row>
    <row r="12" spans="1:6" x14ac:dyDescent="0.25">
      <c r="A12" s="9" t="s">
        <v>7</v>
      </c>
      <c r="B12" s="16">
        <v>224.09</v>
      </c>
      <c r="C12" s="16">
        <v>217.35</v>
      </c>
      <c r="D12" s="10">
        <v>-3</v>
      </c>
      <c r="E12" s="3"/>
      <c r="F12" s="22"/>
    </row>
    <row r="13" spans="1:6" x14ac:dyDescent="0.25">
      <c r="A13" s="11" t="s">
        <v>8</v>
      </c>
      <c r="B13" s="17">
        <v>373.78</v>
      </c>
      <c r="C13" s="17">
        <v>413.9</v>
      </c>
      <c r="D13" s="12">
        <v>10.7</v>
      </c>
      <c r="E13" s="3"/>
      <c r="F13" s="22"/>
    </row>
    <row r="14" spans="1:6" x14ac:dyDescent="0.25">
      <c r="A14" s="9" t="s">
        <v>9</v>
      </c>
      <c r="B14" s="16">
        <v>195.28</v>
      </c>
      <c r="C14" s="16">
        <v>203.17</v>
      </c>
      <c r="D14" s="10">
        <v>4</v>
      </c>
      <c r="E14" s="3"/>
      <c r="F14" s="22"/>
    </row>
    <row r="15" spans="1:6" x14ac:dyDescent="0.25">
      <c r="A15" s="11" t="s">
        <v>10</v>
      </c>
      <c r="B15" s="17">
        <v>146.62</v>
      </c>
      <c r="C15" s="17">
        <v>168.33</v>
      </c>
      <c r="D15" s="12">
        <v>14.8</v>
      </c>
      <c r="E15" s="3"/>
      <c r="F15" s="22"/>
    </row>
    <row r="16" spans="1:6" x14ac:dyDescent="0.25">
      <c r="A16" s="9" t="s">
        <v>11</v>
      </c>
      <c r="B16" s="16">
        <v>559.91999999999996</v>
      </c>
      <c r="C16" s="16">
        <v>588.14</v>
      </c>
      <c r="D16" s="10">
        <v>5</v>
      </c>
      <c r="E16" s="3"/>
      <c r="F16" s="22"/>
    </row>
    <row r="17" spans="1:6" x14ac:dyDescent="0.25">
      <c r="A17" s="11" t="s">
        <v>12</v>
      </c>
      <c r="B17" s="17">
        <v>180.75</v>
      </c>
      <c r="C17" s="17">
        <v>196.23</v>
      </c>
      <c r="D17" s="12">
        <v>8.6</v>
      </c>
      <c r="E17" s="3"/>
      <c r="F17" s="22"/>
    </row>
    <row r="18" spans="1:6" x14ac:dyDescent="0.25">
      <c r="A18" s="13" t="s">
        <v>13</v>
      </c>
      <c r="B18" s="19">
        <v>2763.28</v>
      </c>
      <c r="C18" s="19">
        <v>2932.08</v>
      </c>
      <c r="D18" s="20">
        <v>6.1</v>
      </c>
      <c r="E18" s="3"/>
      <c r="F18" s="22"/>
    </row>
    <row r="19" spans="1:6" ht="15" customHeight="1" x14ac:dyDescent="0.25">
      <c r="A19" s="2"/>
      <c r="B19" s="30" t="s">
        <v>14</v>
      </c>
      <c r="C19" s="30"/>
      <c r="D19" s="30"/>
      <c r="E19" s="3"/>
    </row>
    <row r="20" spans="1:6" x14ac:dyDescent="0.25">
      <c r="A20" s="5" t="s">
        <v>3</v>
      </c>
      <c r="B20" s="6">
        <v>2022</v>
      </c>
      <c r="C20" s="6">
        <v>2023</v>
      </c>
      <c r="D20" s="7" t="s">
        <v>25</v>
      </c>
      <c r="E20" s="3"/>
    </row>
    <row r="21" spans="1:6" x14ac:dyDescent="0.25">
      <c r="A21" s="8" t="s">
        <v>4</v>
      </c>
      <c r="B21" s="14">
        <v>65.900000000000006</v>
      </c>
      <c r="C21" s="14">
        <v>61.76</v>
      </c>
      <c r="D21" s="15">
        <v>-6.3</v>
      </c>
      <c r="E21" s="3"/>
    </row>
    <row r="22" spans="1:6" x14ac:dyDescent="0.25">
      <c r="A22" s="9" t="s">
        <v>5</v>
      </c>
      <c r="B22" s="16">
        <v>203</v>
      </c>
      <c r="C22" s="16">
        <v>220.5</v>
      </c>
      <c r="D22" s="10">
        <v>8.6</v>
      </c>
      <c r="E22" s="3"/>
    </row>
    <row r="23" spans="1:6" x14ac:dyDescent="0.25">
      <c r="A23" s="11" t="s">
        <v>15</v>
      </c>
      <c r="B23" s="17">
        <v>36.36</v>
      </c>
      <c r="C23" s="17">
        <v>46.7</v>
      </c>
      <c r="D23" s="12">
        <v>28.4</v>
      </c>
      <c r="E23" s="3"/>
    </row>
    <row r="24" spans="1:6" x14ac:dyDescent="0.25">
      <c r="A24" s="9" t="s">
        <v>16</v>
      </c>
      <c r="B24" s="16">
        <v>41.24</v>
      </c>
      <c r="C24" s="16">
        <v>43.43</v>
      </c>
      <c r="D24" s="10">
        <v>5.3</v>
      </c>
      <c r="E24" s="3"/>
    </row>
    <row r="25" spans="1:6" x14ac:dyDescent="0.25">
      <c r="A25" s="11" t="s">
        <v>6</v>
      </c>
      <c r="B25" s="17">
        <v>137.35</v>
      </c>
      <c r="C25" s="17">
        <v>130.71</v>
      </c>
      <c r="D25" s="12">
        <v>-4.8</v>
      </c>
      <c r="E25" s="3"/>
    </row>
    <row r="26" spans="1:6" x14ac:dyDescent="0.25">
      <c r="A26" s="9" t="s">
        <v>17</v>
      </c>
      <c r="B26" s="16">
        <v>65.540000000000006</v>
      </c>
      <c r="C26" s="16">
        <v>77.14</v>
      </c>
      <c r="D26" s="10">
        <v>17.7</v>
      </c>
      <c r="E26" s="3"/>
    </row>
    <row r="27" spans="1:6" x14ac:dyDescent="0.25">
      <c r="A27" s="11" t="s">
        <v>18</v>
      </c>
      <c r="B27" s="17">
        <v>19.55</v>
      </c>
      <c r="C27" s="17">
        <v>20.27</v>
      </c>
      <c r="D27" s="12">
        <v>3.7</v>
      </c>
      <c r="E27" s="3"/>
    </row>
    <row r="28" spans="1:6" x14ac:dyDescent="0.25">
      <c r="A28" s="9" t="s">
        <v>7</v>
      </c>
      <c r="B28" s="16">
        <v>113.65</v>
      </c>
      <c r="C28" s="16">
        <v>94.79</v>
      </c>
      <c r="D28" s="10">
        <v>-16.600000000000001</v>
      </c>
      <c r="E28" s="3"/>
    </row>
    <row r="29" spans="1:6" x14ac:dyDescent="0.25">
      <c r="A29" s="11" t="s">
        <v>8</v>
      </c>
      <c r="B29" s="17">
        <v>166.78</v>
      </c>
      <c r="C29" s="17">
        <v>181.47</v>
      </c>
      <c r="D29" s="12">
        <v>8.8000000000000007</v>
      </c>
      <c r="E29" s="3"/>
    </row>
    <row r="30" spans="1:6" x14ac:dyDescent="0.25">
      <c r="A30" s="9" t="s">
        <v>9</v>
      </c>
      <c r="B30" s="16">
        <v>66.849999999999994</v>
      </c>
      <c r="C30" s="16">
        <v>61.83</v>
      </c>
      <c r="D30" s="10">
        <v>-7.5</v>
      </c>
      <c r="E30" s="3"/>
    </row>
    <row r="31" spans="1:6" x14ac:dyDescent="0.25">
      <c r="A31" s="2" t="s">
        <v>10</v>
      </c>
      <c r="B31" s="17">
        <v>63.17</v>
      </c>
      <c r="C31" s="17">
        <v>68.459999999999994</v>
      </c>
      <c r="D31" s="12">
        <v>8.4</v>
      </c>
      <c r="E31" s="3"/>
    </row>
    <row r="32" spans="1:6" x14ac:dyDescent="0.25">
      <c r="A32" s="9" t="s">
        <v>11</v>
      </c>
      <c r="B32" s="16">
        <v>332.08</v>
      </c>
      <c r="C32" s="16">
        <v>352.81</v>
      </c>
      <c r="D32" s="10">
        <v>6.2</v>
      </c>
      <c r="E32" s="3"/>
    </row>
    <row r="33" spans="1:8" x14ac:dyDescent="0.25">
      <c r="A33" s="18" t="s">
        <v>19</v>
      </c>
      <c r="B33" s="17">
        <v>16.46</v>
      </c>
      <c r="C33" s="17">
        <v>16.940000000000001</v>
      </c>
      <c r="D33" s="12">
        <v>2.9</v>
      </c>
      <c r="E33" s="3"/>
    </row>
    <row r="34" spans="1:8" x14ac:dyDescent="0.25">
      <c r="A34" s="9" t="s">
        <v>20</v>
      </c>
      <c r="B34" s="16">
        <v>20.14</v>
      </c>
      <c r="C34" s="16">
        <v>20.86</v>
      </c>
      <c r="D34" s="10">
        <v>3.5</v>
      </c>
      <c r="E34" s="3"/>
    </row>
    <row r="35" spans="1:8" x14ac:dyDescent="0.25">
      <c r="A35" s="18" t="s">
        <v>21</v>
      </c>
      <c r="B35" s="17">
        <v>21.22</v>
      </c>
      <c r="C35" s="17">
        <v>0</v>
      </c>
      <c r="D35" s="12" t="s">
        <v>26</v>
      </c>
      <c r="E35" s="3"/>
    </row>
    <row r="36" spans="1:8" x14ac:dyDescent="0.25">
      <c r="A36" s="9" t="s">
        <v>12</v>
      </c>
      <c r="B36" s="16">
        <v>66.760000000000005</v>
      </c>
      <c r="C36" s="16">
        <v>68.72</v>
      </c>
      <c r="D36" s="10">
        <v>2.9</v>
      </c>
      <c r="E36" s="3"/>
    </row>
    <row r="37" spans="1:8" x14ac:dyDescent="0.25">
      <c r="A37" s="13" t="s">
        <v>13</v>
      </c>
      <c r="B37" s="19">
        <v>1436.03</v>
      </c>
      <c r="C37" s="19">
        <v>1466.38</v>
      </c>
      <c r="D37" s="20">
        <v>2.1</v>
      </c>
      <c r="E37" s="3"/>
    </row>
    <row r="38" spans="1:8" ht="26.25" customHeight="1" x14ac:dyDescent="0.25">
      <c r="A38" s="2"/>
      <c r="B38" s="30" t="s">
        <v>22</v>
      </c>
      <c r="C38" s="30"/>
      <c r="D38" s="30"/>
      <c r="E38" s="3"/>
    </row>
    <row r="39" spans="1:8" x14ac:dyDescent="0.25">
      <c r="A39" s="5" t="s">
        <v>3</v>
      </c>
      <c r="B39" s="6">
        <v>2022</v>
      </c>
      <c r="C39" s="6">
        <v>2023</v>
      </c>
      <c r="D39" s="7" t="s">
        <v>25</v>
      </c>
      <c r="E39" s="3"/>
    </row>
    <row r="40" spans="1:8" x14ac:dyDescent="0.25">
      <c r="A40" s="8" t="s">
        <v>4</v>
      </c>
      <c r="B40" s="24">
        <v>120.76</v>
      </c>
      <c r="C40" s="24">
        <v>127.52</v>
      </c>
      <c r="D40" s="33">
        <v>5.6</v>
      </c>
      <c r="E40" s="3"/>
      <c r="H40" s="23"/>
    </row>
    <row r="41" spans="1:8" x14ac:dyDescent="0.25">
      <c r="A41" s="9" t="s">
        <v>5</v>
      </c>
      <c r="B41" s="26">
        <v>179.29</v>
      </c>
      <c r="C41" s="26">
        <v>195.28</v>
      </c>
      <c r="D41" s="34">
        <v>8.9</v>
      </c>
      <c r="E41" s="3"/>
      <c r="H41" s="23"/>
    </row>
    <row r="42" spans="1:8" x14ac:dyDescent="0.25">
      <c r="A42" s="11" t="s">
        <v>6</v>
      </c>
      <c r="B42" s="25">
        <v>213.85</v>
      </c>
      <c r="C42" s="25">
        <v>221.63</v>
      </c>
      <c r="D42" s="33">
        <v>3.6</v>
      </c>
      <c r="E42" s="3"/>
      <c r="H42" s="23"/>
    </row>
    <row r="43" spans="1:8" x14ac:dyDescent="0.25">
      <c r="A43" s="9" t="s">
        <v>7</v>
      </c>
      <c r="B43" s="26">
        <v>110.44</v>
      </c>
      <c r="C43" s="26">
        <v>122.56</v>
      </c>
      <c r="D43" s="34">
        <v>11</v>
      </c>
      <c r="E43" s="3"/>
      <c r="H43" s="23"/>
    </row>
    <row r="44" spans="1:8" x14ac:dyDescent="0.25">
      <c r="A44" s="11" t="s">
        <v>8</v>
      </c>
      <c r="B44" s="25">
        <v>206.99</v>
      </c>
      <c r="C44" s="25">
        <v>232.43</v>
      </c>
      <c r="D44" s="33">
        <v>12.3</v>
      </c>
      <c r="E44" s="3"/>
      <c r="H44" s="23"/>
    </row>
    <row r="45" spans="1:8" x14ac:dyDescent="0.25">
      <c r="A45" s="9" t="s">
        <v>9</v>
      </c>
      <c r="B45" s="26">
        <v>128.43</v>
      </c>
      <c r="C45" s="26">
        <v>141.33000000000001</v>
      </c>
      <c r="D45" s="34">
        <v>10</v>
      </c>
      <c r="E45" s="3"/>
      <c r="H45" s="23"/>
    </row>
    <row r="46" spans="1:8" x14ac:dyDescent="0.25">
      <c r="A46" s="11" t="s">
        <v>10</v>
      </c>
      <c r="B46" s="25">
        <v>83.46</v>
      </c>
      <c r="C46" s="25">
        <v>99.87</v>
      </c>
      <c r="D46" s="33">
        <v>19.7</v>
      </c>
      <c r="E46" s="3"/>
      <c r="H46" s="23"/>
    </row>
    <row r="47" spans="1:8" x14ac:dyDescent="0.25">
      <c r="A47" s="9" t="s">
        <v>11</v>
      </c>
      <c r="B47" s="26">
        <v>170.03</v>
      </c>
      <c r="C47" s="26">
        <v>197.54</v>
      </c>
      <c r="D47" s="34">
        <v>16.2</v>
      </c>
      <c r="E47" s="3"/>
      <c r="H47" s="23"/>
    </row>
    <row r="48" spans="1:8" x14ac:dyDescent="0.25">
      <c r="A48" s="11" t="s">
        <v>12</v>
      </c>
      <c r="B48" s="25">
        <v>114</v>
      </c>
      <c r="C48" s="25">
        <v>127.52</v>
      </c>
      <c r="D48" s="33">
        <v>11.9</v>
      </c>
      <c r="E48" s="3"/>
      <c r="H48" s="23"/>
    </row>
    <row r="49" spans="1:8" x14ac:dyDescent="0.25">
      <c r="A49" s="13" t="s">
        <v>13</v>
      </c>
      <c r="B49" s="19">
        <v>1327.24</v>
      </c>
      <c r="C49" s="19">
        <v>1465.69</v>
      </c>
      <c r="D49" s="35">
        <v>10.4</v>
      </c>
      <c r="E49" s="3"/>
      <c r="H49" s="23"/>
    </row>
    <row r="50" spans="1:8" ht="23.25" customHeight="1" x14ac:dyDescent="0.25">
      <c r="A50" s="2" t="s">
        <v>23</v>
      </c>
      <c r="B50" s="21"/>
      <c r="C50" s="21"/>
      <c r="D50" s="21"/>
      <c r="E50" s="3"/>
    </row>
  </sheetData>
  <mergeCells count="4">
    <mergeCell ref="A1:D1"/>
    <mergeCell ref="B7:D7"/>
    <mergeCell ref="B19:D19"/>
    <mergeCell ref="B38:D3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FEDB9-5D70-4486-8ADB-1140073F5A24}">
  <dimension ref="A1:K50"/>
  <sheetViews>
    <sheetView topLeftCell="A13" workbookViewId="0">
      <selection activeCell="H49" sqref="H49"/>
    </sheetView>
  </sheetViews>
  <sheetFormatPr baseColWidth="10" defaultRowHeight="15" x14ac:dyDescent="0.25"/>
  <cols>
    <col min="1" max="1" width="23.85546875" customWidth="1"/>
    <col min="2" max="2" width="16.28515625" customWidth="1"/>
    <col min="3" max="3" width="16.5703125" customWidth="1"/>
    <col min="4" max="4" width="12.85546875" customWidth="1"/>
  </cols>
  <sheetData>
    <row r="1" spans="1:10" x14ac:dyDescent="0.25">
      <c r="A1" s="29" t="s">
        <v>27</v>
      </c>
      <c r="B1" s="29"/>
      <c r="C1" s="29"/>
      <c r="D1" s="29"/>
      <c r="E1" s="1"/>
    </row>
    <row r="2" spans="1:10" x14ac:dyDescent="0.25">
      <c r="A2" s="2"/>
      <c r="B2" s="2"/>
      <c r="C2" s="2"/>
      <c r="D2" s="2"/>
      <c r="E2" s="3"/>
    </row>
    <row r="3" spans="1:10" x14ac:dyDescent="0.25">
      <c r="A3" s="4" t="s">
        <v>0</v>
      </c>
      <c r="B3" s="4"/>
      <c r="C3" s="4"/>
      <c r="D3" s="4"/>
      <c r="E3" s="4"/>
    </row>
    <row r="4" spans="1:10" x14ac:dyDescent="0.25">
      <c r="A4" s="4" t="s">
        <v>24</v>
      </c>
      <c r="B4" s="4"/>
      <c r="C4" s="4"/>
      <c r="D4" s="4"/>
      <c r="E4" s="4"/>
    </row>
    <row r="5" spans="1:10" x14ac:dyDescent="0.25">
      <c r="A5" s="4" t="s">
        <v>1</v>
      </c>
      <c r="B5" s="4"/>
      <c r="C5" s="4"/>
      <c r="D5" s="4"/>
      <c r="E5" s="4"/>
    </row>
    <row r="6" spans="1:10" x14ac:dyDescent="0.25">
      <c r="A6" s="2"/>
      <c r="B6" s="2"/>
      <c r="C6" s="2"/>
      <c r="D6" s="2"/>
      <c r="E6" s="3"/>
    </row>
    <row r="7" spans="1:10" x14ac:dyDescent="0.25">
      <c r="A7" s="2"/>
      <c r="B7" s="30" t="s">
        <v>2</v>
      </c>
      <c r="C7" s="30"/>
      <c r="D7" s="30"/>
      <c r="E7" s="3"/>
      <c r="G7">
        <v>2023</v>
      </c>
    </row>
    <row r="8" spans="1:10" x14ac:dyDescent="0.25">
      <c r="A8" s="5" t="s">
        <v>3</v>
      </c>
      <c r="B8" s="6">
        <v>2022</v>
      </c>
      <c r="C8" s="6">
        <v>2023</v>
      </c>
      <c r="D8" s="7" t="s">
        <v>25</v>
      </c>
      <c r="E8" s="3"/>
      <c r="G8" t="s">
        <v>28</v>
      </c>
      <c r="H8">
        <v>2023</v>
      </c>
      <c r="J8">
        <v>2022</v>
      </c>
    </row>
    <row r="9" spans="1:10" x14ac:dyDescent="0.25">
      <c r="A9" s="8" t="s">
        <v>4</v>
      </c>
      <c r="B9" s="14">
        <v>186.66</v>
      </c>
      <c r="C9" s="14">
        <v>189.28</v>
      </c>
      <c r="D9" s="15">
        <v>1.4</v>
      </c>
      <c r="E9" s="3"/>
      <c r="G9" s="31">
        <v>158407</v>
      </c>
      <c r="H9" s="23">
        <f>C9*1000000/G9</f>
        <v>1194.8966901715203</v>
      </c>
    </row>
    <row r="10" spans="1:10" x14ac:dyDescent="0.25">
      <c r="A10" s="9" t="s">
        <v>5</v>
      </c>
      <c r="B10" s="16">
        <v>459.89</v>
      </c>
      <c r="C10" s="16">
        <v>505.9</v>
      </c>
      <c r="D10" s="10">
        <v>10</v>
      </c>
      <c r="E10" s="3"/>
      <c r="G10" s="31">
        <v>357180</v>
      </c>
      <c r="H10" s="23">
        <f>C10*1000000/G10</f>
        <v>1416.372697239487</v>
      </c>
    </row>
    <row r="11" spans="1:10" x14ac:dyDescent="0.25">
      <c r="A11" s="11" t="s">
        <v>6</v>
      </c>
      <c r="B11" s="17">
        <v>436.29</v>
      </c>
      <c r="C11" s="17">
        <v>449.76</v>
      </c>
      <c r="D11" s="12">
        <v>3.1</v>
      </c>
      <c r="E11" s="3"/>
      <c r="G11" s="31">
        <v>447463</v>
      </c>
      <c r="H11" s="23">
        <f>C11*1000000/G11</f>
        <v>1005.1333853301837</v>
      </c>
    </row>
    <row r="12" spans="1:10" x14ac:dyDescent="0.25">
      <c r="A12" s="9" t="s">
        <v>7</v>
      </c>
      <c r="B12" s="16">
        <v>224.09</v>
      </c>
      <c r="C12" s="16">
        <v>217.35</v>
      </c>
      <c r="D12" s="10">
        <v>-3</v>
      </c>
      <c r="E12" s="3"/>
      <c r="G12" s="31">
        <v>157752</v>
      </c>
      <c r="H12" s="23">
        <f>C12*1000000/G12</f>
        <v>1377.7955271565495</v>
      </c>
    </row>
    <row r="13" spans="1:10" x14ac:dyDescent="0.25">
      <c r="A13" s="11" t="s">
        <v>8</v>
      </c>
      <c r="B13" s="17">
        <v>373.78</v>
      </c>
      <c r="C13" s="17">
        <v>413.9</v>
      </c>
      <c r="D13" s="12">
        <v>10.7</v>
      </c>
      <c r="E13" s="3"/>
      <c r="G13" s="31">
        <v>327170</v>
      </c>
      <c r="H13" s="23">
        <f>C13*1000000/G13</f>
        <v>1265.0915426231011</v>
      </c>
    </row>
    <row r="14" spans="1:10" x14ac:dyDescent="0.25">
      <c r="A14" s="9" t="s">
        <v>9</v>
      </c>
      <c r="B14" s="16">
        <v>195.28</v>
      </c>
      <c r="C14" s="16">
        <v>203.17</v>
      </c>
      <c r="D14" s="10">
        <v>4</v>
      </c>
      <c r="E14" s="3"/>
      <c r="G14" s="31">
        <v>155258</v>
      </c>
      <c r="H14" s="23">
        <f>C14*1000000/G14</f>
        <v>1308.5960143760708</v>
      </c>
    </row>
    <row r="15" spans="1:10" ht="10.5" customHeight="1" x14ac:dyDescent="0.25">
      <c r="A15" s="11" t="s">
        <v>10</v>
      </c>
      <c r="B15" s="17">
        <v>146.62</v>
      </c>
      <c r="C15" s="17">
        <v>168.33</v>
      </c>
      <c r="D15" s="12">
        <v>14.8</v>
      </c>
      <c r="E15" s="3"/>
      <c r="G15" s="31">
        <v>89482</v>
      </c>
      <c r="H15" s="23">
        <f>C15*1000000/G15</f>
        <v>1881.1604568516573</v>
      </c>
    </row>
    <row r="16" spans="1:10" hidden="1" x14ac:dyDescent="0.25">
      <c r="A16" s="9" t="s">
        <v>11</v>
      </c>
      <c r="B16" s="16">
        <v>559.91999999999996</v>
      </c>
      <c r="C16" s="16">
        <v>588.14</v>
      </c>
      <c r="D16" s="10">
        <v>5</v>
      </c>
      <c r="E16" s="3"/>
      <c r="G16" s="31">
        <v>521071</v>
      </c>
      <c r="H16" s="23">
        <f>C16*1000000/G16</f>
        <v>1128.7137453437247</v>
      </c>
    </row>
    <row r="17" spans="1:11" x14ac:dyDescent="0.25">
      <c r="A17" s="11" t="s">
        <v>12</v>
      </c>
      <c r="B17" s="17">
        <v>180.75</v>
      </c>
      <c r="C17" s="17">
        <v>196.23</v>
      </c>
      <c r="D17" s="12">
        <v>8.6</v>
      </c>
      <c r="E17" s="3"/>
      <c r="G17" s="31">
        <v>166366</v>
      </c>
      <c r="H17" s="23">
        <f>C17*1000000/G17</f>
        <v>1179.507832129161</v>
      </c>
      <c r="J17" s="23">
        <v>1164.6400000000001</v>
      </c>
      <c r="K17" s="23">
        <f>H17-J17</f>
        <v>14.867832129160888</v>
      </c>
    </row>
    <row r="18" spans="1:11" x14ac:dyDescent="0.25">
      <c r="A18" s="13" t="s">
        <v>13</v>
      </c>
      <c r="B18" s="19">
        <v>2763.28</v>
      </c>
      <c r="C18" s="19">
        <v>2932.08</v>
      </c>
      <c r="D18" s="20">
        <v>6.1</v>
      </c>
      <c r="E18" s="3"/>
      <c r="G18" s="31">
        <f>SUM(G9:G17)</f>
        <v>2380149</v>
      </c>
    </row>
    <row r="19" spans="1:11" ht="15" customHeight="1" x14ac:dyDescent="0.25">
      <c r="A19" s="2"/>
      <c r="B19" s="30" t="s">
        <v>14</v>
      </c>
      <c r="C19" s="30"/>
      <c r="D19" s="30"/>
      <c r="E19" s="3"/>
      <c r="F19" t="s">
        <v>28</v>
      </c>
      <c r="I19" t="s">
        <v>29</v>
      </c>
    </row>
    <row r="20" spans="1:11" x14ac:dyDescent="0.25">
      <c r="A20" s="5" t="s">
        <v>3</v>
      </c>
      <c r="B20" s="6">
        <v>2022</v>
      </c>
      <c r="C20" s="6">
        <v>2023</v>
      </c>
      <c r="D20" s="7" t="s">
        <v>25</v>
      </c>
      <c r="E20" s="3"/>
      <c r="F20">
        <v>2022</v>
      </c>
      <c r="G20">
        <v>2023</v>
      </c>
      <c r="I20">
        <v>2022</v>
      </c>
      <c r="J20">
        <v>2023</v>
      </c>
    </row>
    <row r="21" spans="1:11" x14ac:dyDescent="0.25">
      <c r="A21" s="8" t="s">
        <v>4</v>
      </c>
      <c r="B21" s="14">
        <v>65.900000000000006</v>
      </c>
      <c r="C21" s="14">
        <v>61.76</v>
      </c>
      <c r="D21" s="15">
        <v>-6.3</v>
      </c>
      <c r="E21" s="3"/>
      <c r="F21" s="32">
        <v>57730</v>
      </c>
      <c r="G21" s="32">
        <v>57741</v>
      </c>
      <c r="I21" s="23">
        <f>B21*1000000/F21</f>
        <v>1141.5208730296208</v>
      </c>
      <c r="J21" s="23">
        <f>C21*1000000/G21</f>
        <v>1069.6039209573787</v>
      </c>
    </row>
    <row r="22" spans="1:11" x14ac:dyDescent="0.25">
      <c r="A22" s="9" t="s">
        <v>5</v>
      </c>
      <c r="B22" s="16">
        <v>203</v>
      </c>
      <c r="C22" s="16">
        <v>220.5</v>
      </c>
      <c r="D22" s="10">
        <v>8.6</v>
      </c>
      <c r="E22" s="3"/>
      <c r="F22" s="32">
        <v>173483</v>
      </c>
      <c r="G22" s="32">
        <v>174451</v>
      </c>
      <c r="I22" s="23">
        <f t="shared" ref="I22:I36" si="0">B22*1000000/F22</f>
        <v>1170.1434722710583</v>
      </c>
      <c r="J22" s="23">
        <f t="shared" ref="J22:J36" si="1">C22*1000000/G22</f>
        <v>1263.9652395228459</v>
      </c>
    </row>
    <row r="23" spans="1:11" x14ac:dyDescent="0.25">
      <c r="A23" s="11" t="s">
        <v>15</v>
      </c>
      <c r="B23" s="17">
        <v>36.36</v>
      </c>
      <c r="C23" s="17">
        <v>46.7</v>
      </c>
      <c r="D23" s="12">
        <v>28.4</v>
      </c>
      <c r="E23" s="3"/>
      <c r="F23" s="32">
        <v>33172</v>
      </c>
      <c r="G23" s="32">
        <v>33626</v>
      </c>
      <c r="I23" s="23">
        <f t="shared" si="0"/>
        <v>1096.1051489207766</v>
      </c>
      <c r="J23" s="23">
        <f t="shared" si="1"/>
        <v>1388.806280854101</v>
      </c>
    </row>
    <row r="24" spans="1:11" x14ac:dyDescent="0.25">
      <c r="A24" s="9" t="s">
        <v>16</v>
      </c>
      <c r="B24" s="16">
        <v>41.24</v>
      </c>
      <c r="C24" s="16">
        <v>43.43</v>
      </c>
      <c r="D24" s="10">
        <v>5.3</v>
      </c>
      <c r="E24" s="3"/>
      <c r="F24" s="32">
        <v>35239</v>
      </c>
      <c r="G24" s="32">
        <v>35639</v>
      </c>
      <c r="I24" s="23">
        <f t="shared" si="0"/>
        <v>1170.2942762280427</v>
      </c>
      <c r="J24" s="23">
        <f t="shared" si="1"/>
        <v>1218.6088274081765</v>
      </c>
    </row>
    <row r="25" spans="1:11" x14ac:dyDescent="0.25">
      <c r="A25" s="11" t="s">
        <v>6</v>
      </c>
      <c r="B25" s="17">
        <v>137.35</v>
      </c>
      <c r="C25" s="17">
        <v>130.71</v>
      </c>
      <c r="D25" s="12">
        <v>-4.8</v>
      </c>
      <c r="E25" s="3"/>
      <c r="F25" s="32">
        <v>120951</v>
      </c>
      <c r="G25" s="32">
        <v>121281</v>
      </c>
      <c r="I25" s="23">
        <f t="shared" si="0"/>
        <v>1135.583831468942</v>
      </c>
      <c r="J25" s="23">
        <f>C25*1000000/G25</f>
        <v>1077.7450713631979</v>
      </c>
    </row>
    <row r="26" spans="1:11" x14ac:dyDescent="0.25">
      <c r="A26" s="9" t="s">
        <v>17</v>
      </c>
      <c r="B26" s="16">
        <v>65.540000000000006</v>
      </c>
      <c r="C26" s="16">
        <v>77.14</v>
      </c>
      <c r="D26" s="10">
        <v>17.7</v>
      </c>
      <c r="E26" s="3"/>
      <c r="F26" s="32">
        <v>63052</v>
      </c>
      <c r="G26" s="32">
        <v>62963</v>
      </c>
      <c r="I26" s="23">
        <f t="shared" si="0"/>
        <v>1039.4594937511897</v>
      </c>
      <c r="J26" s="23">
        <f t="shared" si="1"/>
        <v>1225.1639851976558</v>
      </c>
    </row>
    <row r="27" spans="1:11" x14ac:dyDescent="0.25">
      <c r="A27" s="11" t="s">
        <v>18</v>
      </c>
      <c r="B27" s="17">
        <v>19.55</v>
      </c>
      <c r="C27" s="17">
        <v>20.27</v>
      </c>
      <c r="D27" s="12">
        <v>3.7</v>
      </c>
      <c r="E27" s="3"/>
      <c r="F27" s="32">
        <v>29888</v>
      </c>
      <c r="G27" s="32">
        <v>29961</v>
      </c>
      <c r="I27" s="23">
        <f t="shared" si="0"/>
        <v>654.10867237687364</v>
      </c>
      <c r="J27" s="23">
        <f t="shared" si="1"/>
        <v>676.54617669637196</v>
      </c>
    </row>
    <row r="28" spans="1:11" x14ac:dyDescent="0.25">
      <c r="A28" s="9" t="s">
        <v>7</v>
      </c>
      <c r="B28" s="16">
        <v>113.65</v>
      </c>
      <c r="C28" s="16">
        <v>94.79</v>
      </c>
      <c r="D28" s="10">
        <v>-16.600000000000001</v>
      </c>
      <c r="E28" s="3"/>
      <c r="F28" s="32">
        <v>76302</v>
      </c>
      <c r="G28" s="32">
        <v>76331</v>
      </c>
      <c r="I28" s="23">
        <f t="shared" si="0"/>
        <v>1489.4760294618752</v>
      </c>
      <c r="J28" s="23">
        <f t="shared" si="1"/>
        <v>1241.8283528317459</v>
      </c>
    </row>
    <row r="29" spans="1:11" x14ac:dyDescent="0.25">
      <c r="A29" s="11" t="s">
        <v>8</v>
      </c>
      <c r="B29" s="17">
        <v>166.78</v>
      </c>
      <c r="C29" s="17">
        <v>181.47</v>
      </c>
      <c r="D29" s="12">
        <v>8.8000000000000007</v>
      </c>
      <c r="E29" s="3"/>
      <c r="F29" s="32">
        <v>142412</v>
      </c>
      <c r="G29" s="32">
        <v>143954</v>
      </c>
      <c r="I29" s="23">
        <f t="shared" si="0"/>
        <v>1171.1091761930174</v>
      </c>
      <c r="J29" s="23">
        <f t="shared" si="1"/>
        <v>1260.6110285230004</v>
      </c>
    </row>
    <row r="30" spans="1:11" x14ac:dyDescent="0.25">
      <c r="A30" s="9" t="s">
        <v>9</v>
      </c>
      <c r="B30" s="16">
        <v>66.849999999999994</v>
      </c>
      <c r="C30" s="16">
        <v>61.83</v>
      </c>
      <c r="D30" s="10">
        <v>-7.5</v>
      </c>
      <c r="E30" s="3"/>
      <c r="F30" s="32">
        <v>50802</v>
      </c>
      <c r="G30" s="32">
        <v>51011</v>
      </c>
      <c r="I30" s="23">
        <f t="shared" si="0"/>
        <v>1315.8930750757843</v>
      </c>
      <c r="J30" s="23">
        <f t="shared" si="1"/>
        <v>1212.091509674384</v>
      </c>
    </row>
    <row r="31" spans="1:11" x14ac:dyDescent="0.25">
      <c r="A31" s="2" t="s">
        <v>10</v>
      </c>
      <c r="B31" s="17">
        <v>63.17</v>
      </c>
      <c r="C31" s="17">
        <v>68.459999999999994</v>
      </c>
      <c r="D31" s="12">
        <v>8.4</v>
      </c>
      <c r="E31" s="3"/>
      <c r="F31" s="32">
        <v>39450</v>
      </c>
      <c r="G31" s="32">
        <v>40096</v>
      </c>
      <c r="I31" s="23">
        <f t="shared" si="0"/>
        <v>1601.2674271229405</v>
      </c>
      <c r="J31" s="23">
        <f t="shared" si="1"/>
        <v>1707.4022346368715</v>
      </c>
      <c r="K31" s="36"/>
    </row>
    <row r="32" spans="1:11" x14ac:dyDescent="0.25">
      <c r="A32" s="9" t="s">
        <v>11</v>
      </c>
      <c r="B32" s="16">
        <v>332.08</v>
      </c>
      <c r="C32" s="16">
        <v>352.81</v>
      </c>
      <c r="D32" s="10">
        <v>6.2</v>
      </c>
      <c r="E32" s="3"/>
      <c r="F32" s="32">
        <v>295639</v>
      </c>
      <c r="G32" s="32">
        <v>297459</v>
      </c>
      <c r="I32" s="23">
        <f t="shared" si="0"/>
        <v>1123.2618159309156</v>
      </c>
      <c r="J32" s="23">
        <f t="shared" si="1"/>
        <v>1186.0794260721646</v>
      </c>
    </row>
    <row r="33" spans="1:10" x14ac:dyDescent="0.25">
      <c r="A33" s="18" t="s">
        <v>19</v>
      </c>
      <c r="B33" s="17">
        <v>16.46</v>
      </c>
      <c r="C33" s="17">
        <v>16.940000000000001</v>
      </c>
      <c r="D33" s="12">
        <v>2.9</v>
      </c>
      <c r="E33" s="3"/>
      <c r="F33" s="32">
        <v>21369</v>
      </c>
      <c r="G33" s="32">
        <v>21946</v>
      </c>
      <c r="I33" s="23">
        <f t="shared" si="0"/>
        <v>770.27469699096821</v>
      </c>
      <c r="J33" s="23">
        <f t="shared" si="1"/>
        <v>771.8946505057869</v>
      </c>
    </row>
    <row r="34" spans="1:10" x14ac:dyDescent="0.25">
      <c r="A34" s="9" t="s">
        <v>20</v>
      </c>
      <c r="B34" s="16">
        <v>20.14</v>
      </c>
      <c r="C34" s="16">
        <v>20.86</v>
      </c>
      <c r="D34" s="10">
        <v>3.5</v>
      </c>
      <c r="E34" s="3"/>
      <c r="F34" s="32">
        <v>22642</v>
      </c>
      <c r="G34" s="32">
        <v>22672</v>
      </c>
      <c r="I34" s="23">
        <f t="shared" si="0"/>
        <v>889.49739422312518</v>
      </c>
      <c r="J34" s="23">
        <f t="shared" si="1"/>
        <v>920.07762879322513</v>
      </c>
    </row>
    <row r="35" spans="1:10" x14ac:dyDescent="0.25">
      <c r="A35" s="18" t="s">
        <v>21</v>
      </c>
      <c r="B35" s="17">
        <v>21.22</v>
      </c>
      <c r="C35" s="17">
        <v>0</v>
      </c>
      <c r="D35" s="12" t="s">
        <v>26</v>
      </c>
      <c r="E35" s="3"/>
      <c r="F35" s="32">
        <v>20183</v>
      </c>
      <c r="G35" s="32">
        <v>20090</v>
      </c>
      <c r="I35" s="23">
        <f t="shared" si="0"/>
        <v>1051.3798741515136</v>
      </c>
      <c r="J35" s="23">
        <f t="shared" si="1"/>
        <v>0</v>
      </c>
    </row>
    <row r="36" spans="1:10" x14ac:dyDescent="0.25">
      <c r="A36" s="9" t="s">
        <v>12</v>
      </c>
      <c r="B36" s="16">
        <v>66.760000000000005</v>
      </c>
      <c r="C36" s="16">
        <v>68.72</v>
      </c>
      <c r="D36" s="10">
        <v>2.9</v>
      </c>
      <c r="E36" s="3"/>
      <c r="F36" s="32">
        <v>59259</v>
      </c>
      <c r="G36" s="32">
        <v>59475</v>
      </c>
      <c r="I36" s="23">
        <f t="shared" si="0"/>
        <v>1126.5799287871885</v>
      </c>
      <c r="J36" s="23">
        <f t="shared" si="1"/>
        <v>1155.443463640185</v>
      </c>
    </row>
    <row r="37" spans="1:10" x14ac:dyDescent="0.25">
      <c r="A37" s="13" t="s">
        <v>13</v>
      </c>
      <c r="B37" s="19">
        <v>1436.03</v>
      </c>
      <c r="C37" s="19">
        <v>1466.38</v>
      </c>
      <c r="D37" s="20">
        <v>2.1</v>
      </c>
      <c r="E37" s="3"/>
      <c r="F37" s="31">
        <f>SUM(F21:F36)</f>
        <v>1241573</v>
      </c>
      <c r="G37" s="31">
        <f>SUM(G21:G36)</f>
        <v>1248696</v>
      </c>
    </row>
    <row r="38" spans="1:10" ht="26.25" customHeight="1" x14ac:dyDescent="0.25">
      <c r="A38" s="2"/>
      <c r="B38" s="30" t="s">
        <v>22</v>
      </c>
      <c r="C38" s="30"/>
      <c r="D38" s="30"/>
      <c r="E38" s="3"/>
    </row>
    <row r="39" spans="1:10" x14ac:dyDescent="0.25">
      <c r="A39" s="5" t="s">
        <v>3</v>
      </c>
      <c r="B39" s="6">
        <v>2022</v>
      </c>
      <c r="C39" s="6">
        <v>2023</v>
      </c>
      <c r="D39" s="7" t="s">
        <v>25</v>
      </c>
      <c r="E39" s="3"/>
    </row>
    <row r="40" spans="1:10" x14ac:dyDescent="0.25">
      <c r="A40" s="8" t="s">
        <v>4</v>
      </c>
      <c r="B40" s="24">
        <v>120.76</v>
      </c>
      <c r="C40" s="24">
        <v>127.52</v>
      </c>
      <c r="D40" s="25">
        <v>5.6</v>
      </c>
      <c r="E40" s="3"/>
      <c r="H40" s="23"/>
    </row>
    <row r="41" spans="1:10" x14ac:dyDescent="0.25">
      <c r="A41" s="9" t="s">
        <v>5</v>
      </c>
      <c r="B41" s="26">
        <v>179.29</v>
      </c>
      <c r="C41" s="26">
        <v>195.28</v>
      </c>
      <c r="D41" s="27">
        <v>8.9</v>
      </c>
      <c r="E41" s="3"/>
      <c r="H41" s="23"/>
    </row>
    <row r="42" spans="1:10" x14ac:dyDescent="0.25">
      <c r="A42" s="11" t="s">
        <v>6</v>
      </c>
      <c r="B42" s="25">
        <v>213.85</v>
      </c>
      <c r="C42" s="25">
        <v>221.63</v>
      </c>
      <c r="D42" s="25">
        <v>3.6</v>
      </c>
      <c r="E42" s="3"/>
      <c r="H42" s="23"/>
    </row>
    <row r="43" spans="1:10" x14ac:dyDescent="0.25">
      <c r="A43" s="9" t="s">
        <v>7</v>
      </c>
      <c r="B43" s="26">
        <v>110.44</v>
      </c>
      <c r="C43" s="26">
        <v>122.56</v>
      </c>
      <c r="D43" s="27">
        <v>11</v>
      </c>
      <c r="E43" s="3"/>
      <c r="H43" s="23"/>
    </row>
    <row r="44" spans="1:10" x14ac:dyDescent="0.25">
      <c r="A44" s="11" t="s">
        <v>8</v>
      </c>
      <c r="B44" s="25">
        <v>206.99</v>
      </c>
      <c r="C44" s="25">
        <v>232.43</v>
      </c>
      <c r="D44" s="25">
        <v>12.3</v>
      </c>
      <c r="E44" s="3"/>
      <c r="H44" s="23"/>
    </row>
    <row r="45" spans="1:10" x14ac:dyDescent="0.25">
      <c r="A45" s="9" t="s">
        <v>9</v>
      </c>
      <c r="B45" s="26">
        <v>128.43</v>
      </c>
      <c r="C45" s="26">
        <v>141.33000000000001</v>
      </c>
      <c r="D45" s="27">
        <v>10</v>
      </c>
      <c r="E45" s="3"/>
      <c r="H45" s="23"/>
    </row>
    <row r="46" spans="1:10" x14ac:dyDescent="0.25">
      <c r="A46" s="11" t="s">
        <v>10</v>
      </c>
      <c r="B46" s="25">
        <v>83.46</v>
      </c>
      <c r="C46" s="25">
        <v>99.87</v>
      </c>
      <c r="D46" s="25">
        <v>19.7</v>
      </c>
      <c r="E46" s="3"/>
      <c r="H46" s="23"/>
    </row>
    <row r="47" spans="1:10" x14ac:dyDescent="0.25">
      <c r="A47" s="9" t="s">
        <v>11</v>
      </c>
      <c r="B47" s="26">
        <v>170.03</v>
      </c>
      <c r="C47" s="26">
        <v>197.54</v>
      </c>
      <c r="D47" s="27">
        <v>16.2</v>
      </c>
      <c r="E47" s="3"/>
      <c r="H47" s="23"/>
    </row>
    <row r="48" spans="1:10" x14ac:dyDescent="0.25">
      <c r="A48" s="11" t="s">
        <v>12</v>
      </c>
      <c r="B48" s="25">
        <v>114</v>
      </c>
      <c r="C48" s="25">
        <v>127.52</v>
      </c>
      <c r="D48" s="25">
        <v>11.9</v>
      </c>
      <c r="E48" s="3"/>
      <c r="H48" s="23" t="s">
        <v>30</v>
      </c>
    </row>
    <row r="49" spans="1:8" x14ac:dyDescent="0.25">
      <c r="A49" s="13" t="s">
        <v>13</v>
      </c>
      <c r="B49" s="19">
        <v>1327.24</v>
      </c>
      <c r="C49" s="19">
        <v>1465.69</v>
      </c>
      <c r="D49" s="28">
        <v>10.4</v>
      </c>
      <c r="E49" s="3"/>
      <c r="G49" s="31">
        <f>G18-G37</f>
        <v>1131453</v>
      </c>
      <c r="H49" s="23">
        <f>C49*1000000/G49</f>
        <v>1295.4051118340753</v>
      </c>
    </row>
    <row r="50" spans="1:8" ht="23.25" customHeight="1" x14ac:dyDescent="0.25">
      <c r="A50" s="2" t="s">
        <v>23</v>
      </c>
      <c r="B50" s="21"/>
      <c r="C50" s="21"/>
      <c r="D50" s="21"/>
      <c r="E50" s="3"/>
    </row>
  </sheetData>
  <mergeCells count="4">
    <mergeCell ref="A1:D1"/>
    <mergeCell ref="B7:D7"/>
    <mergeCell ref="B19:D19"/>
    <mergeCell ref="B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1.8.2-8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Jesús Fraile Gil</dc:creator>
  <cp:lastModifiedBy>Cristina García Palazuelos</cp:lastModifiedBy>
  <dcterms:created xsi:type="dcterms:W3CDTF">2022-07-06T10:54:09Z</dcterms:created>
  <dcterms:modified xsi:type="dcterms:W3CDTF">2024-02-20T10:25:24Z</dcterms:modified>
</cp:coreProperties>
</file>