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10 Infraestructuras de transporte y telecomunicaciones\1.10.2\"/>
    </mc:Choice>
  </mc:AlternateContent>
  <xr:revisionPtr revIDLastSave="0" documentId="13_ncr:1_{F67B33DD-8C89-4274-ABDA-AD564652A3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3 " sheetId="41" r:id="rId1"/>
    <sheet name="Histórico" sheetId="4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2" l="1"/>
  <c r="F12" i="42"/>
  <c r="F16" i="42"/>
  <c r="B36" i="42"/>
  <c r="E17" i="42" s="1"/>
  <c r="F17" i="42" s="1"/>
  <c r="B35" i="42"/>
  <c r="E16" i="42" s="1"/>
  <c r="B34" i="42"/>
  <c r="E15" i="42" s="1"/>
  <c r="F15" i="42" s="1"/>
  <c r="B33" i="42"/>
  <c r="E14" i="42" s="1"/>
  <c r="F14" i="42" s="1"/>
  <c r="B32" i="42"/>
  <c r="E13" i="42" s="1"/>
  <c r="F13" i="42" s="1"/>
  <c r="B31" i="42"/>
  <c r="E12" i="42" s="1"/>
  <c r="B30" i="42"/>
  <c r="E11" i="42" s="1"/>
  <c r="F11" i="42" s="1"/>
  <c r="B29" i="42"/>
  <c r="E10" i="42" s="1"/>
  <c r="B28" i="42"/>
  <c r="A24" i="42"/>
  <c r="B37" i="42" l="1"/>
  <c r="E18" i="42" s="1"/>
  <c r="F18" i="42" s="1"/>
  <c r="E9" i="42"/>
  <c r="F9" i="42" s="1"/>
</calcChain>
</file>

<file path=xl/sharedStrings.xml><?xml version="1.0" encoding="utf-8"?>
<sst xmlns="http://schemas.openxmlformats.org/spreadsheetml/2006/main" count="64" uniqueCount="23">
  <si>
    <t>Segovia</t>
  </si>
  <si>
    <t>Burgos</t>
  </si>
  <si>
    <t>León</t>
  </si>
  <si>
    <t>Palencia</t>
  </si>
  <si>
    <t>Salamanca</t>
  </si>
  <si>
    <t>Soria</t>
  </si>
  <si>
    <t>Valladolid</t>
  </si>
  <si>
    <t>Fuente:    Consejería de Movilidad y Transformación Digital de la Junta de Castilla y León.</t>
  </si>
  <si>
    <t>Cuadro 1.10.2-3</t>
  </si>
  <si>
    <t>Capítulo 6 (millones de euros)</t>
  </si>
  <si>
    <t>Importe Obligado</t>
  </si>
  <si>
    <t>Avila</t>
  </si>
  <si>
    <t xml:space="preserve">Zamora </t>
  </si>
  <si>
    <t>Total</t>
  </si>
  <si>
    <t>% var. 22-23</t>
  </si>
  <si>
    <t>CES. Informe de Situación Económica y Social de Castilla y León en 2023</t>
  </si>
  <si>
    <t>Capítulo 6</t>
  </si>
  <si>
    <t>Fuente: Consejería de Movilidad y TD de la Junta de Castilla y León.</t>
  </si>
  <si>
    <t>% var. 23-24</t>
  </si>
  <si>
    <t>Inversión en carreteras autonómicas, desagregación provincial</t>
  </si>
  <si>
    <t>Inversión en carreteras autonómicas, desagregación provincial, 2024</t>
  </si>
  <si>
    <t>CES. Informe de Situación Económica y Social de Castilla y León en 2024</t>
  </si>
  <si>
    <t xml:space="preserve">Capítulo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</si>
</sst>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FF0000"/>
      <name val="Myriad Pro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</cellStyleXfs>
  <cellXfs count="47">
    <xf numFmtId="0" fontId="0" fillId="0" borderId="0" xfId="0"/>
    <xf numFmtId="0" fontId="3" fillId="4" borderId="0" xfId="2" applyFont="1" applyAlignment="1">
      <alignment vertical="center"/>
    </xf>
    <xf numFmtId="0" fontId="2" fillId="2" borderId="0" xfId="1" applyFont="1"/>
    <xf numFmtId="0" fontId="4" fillId="2" borderId="0" xfId="1"/>
    <xf numFmtId="0" fontId="1" fillId="0" borderId="0" xfId="4"/>
    <xf numFmtId="0" fontId="3" fillId="4" borderId="0" xfId="5" applyFont="1"/>
    <xf numFmtId="0" fontId="3" fillId="4" borderId="0" xfId="6" applyFont="1"/>
    <xf numFmtId="0" fontId="1" fillId="0" borderId="0" xfId="7"/>
    <xf numFmtId="0" fontId="2" fillId="2" borderId="0" xfId="1" applyFont="1" applyBorder="1" applyAlignment="1">
      <alignment horizontal="center" vertical="top" wrapText="1"/>
    </xf>
    <xf numFmtId="0" fontId="1" fillId="0" borderId="0" xfId="4" applyAlignment="1">
      <alignment vertical="center"/>
    </xf>
    <xf numFmtId="0" fontId="5" fillId="0" borderId="0" xfId="4" applyFont="1"/>
    <xf numFmtId="0" fontId="2" fillId="2" borderId="0" xfId="1" applyFont="1" applyBorder="1" applyAlignment="1">
      <alignment horizontal="right" vertical="top" wrapText="1" indent="3"/>
    </xf>
    <xf numFmtId="0" fontId="1" fillId="5" borderId="1" xfId="7" applyFill="1" applyBorder="1" applyAlignment="1">
      <alignment horizontal="justify" vertical="center" wrapText="1"/>
    </xf>
    <xf numFmtId="4" fontId="1" fillId="5" borderId="1" xfId="7" applyNumberFormat="1" applyFill="1" applyBorder="1" applyAlignment="1">
      <alignment horizontal="right" vertical="center" wrapText="1" indent="5"/>
    </xf>
    <xf numFmtId="4" fontId="1" fillId="5" borderId="1" xfId="7" applyNumberFormat="1" applyFill="1" applyBorder="1" applyAlignment="1">
      <alignment horizontal="right" vertical="center" wrapText="1" indent="3"/>
    </xf>
    <xf numFmtId="0" fontId="1" fillId="0" borderId="0" xfId="7" applyAlignment="1">
      <alignment horizontal="justify" vertical="center" wrapText="1"/>
    </xf>
    <xf numFmtId="4" fontId="1" fillId="0" borderId="0" xfId="7" applyNumberFormat="1" applyAlignment="1">
      <alignment horizontal="right" vertical="center" wrapText="1" indent="5"/>
    </xf>
    <xf numFmtId="4" fontId="1" fillId="0" borderId="0" xfId="7" applyNumberFormat="1" applyAlignment="1">
      <alignment horizontal="right" vertical="center" wrapText="1" indent="3"/>
    </xf>
    <xf numFmtId="0" fontId="1" fillId="5" borderId="0" xfId="7" applyFill="1" applyAlignment="1">
      <alignment horizontal="justify" vertical="center" wrapText="1"/>
    </xf>
    <xf numFmtId="4" fontId="1" fillId="5" borderId="0" xfId="7" applyNumberFormat="1" applyFill="1" applyAlignment="1">
      <alignment horizontal="right" vertical="center" wrapText="1" indent="5"/>
    </xf>
    <xf numFmtId="4" fontId="1" fillId="5" borderId="0" xfId="7" applyNumberFormat="1" applyFill="1" applyAlignment="1">
      <alignment horizontal="right" vertical="center" wrapText="1" indent="3"/>
    </xf>
    <xf numFmtId="0" fontId="3" fillId="3" borderId="2" xfId="3" applyFont="1" applyBorder="1" applyAlignment="1">
      <alignment horizontal="justify" vertical="center" wrapText="1"/>
    </xf>
    <xf numFmtId="4" fontId="3" fillId="3" borderId="2" xfId="3" applyNumberFormat="1" applyFont="1" applyBorder="1" applyAlignment="1">
      <alignment horizontal="right" vertical="center" wrapText="1" indent="5"/>
    </xf>
    <xf numFmtId="4" fontId="3" fillId="3" borderId="2" xfId="3" applyNumberFormat="1" applyFont="1" applyBorder="1" applyAlignment="1">
      <alignment horizontal="right" vertical="center" wrapText="1" indent="3"/>
    </xf>
    <xf numFmtId="164" fontId="1" fillId="5" borderId="1" xfId="7" applyNumberFormat="1" applyFill="1" applyBorder="1" applyAlignment="1">
      <alignment horizontal="right" vertical="center" wrapText="1" indent="3"/>
    </xf>
    <xf numFmtId="164" fontId="1" fillId="0" borderId="0" xfId="7" applyNumberFormat="1" applyAlignment="1">
      <alignment horizontal="right" vertical="center" wrapText="1" indent="3"/>
    </xf>
    <xf numFmtId="164" fontId="1" fillId="5" borderId="0" xfId="7" applyNumberFormat="1" applyFill="1" applyAlignment="1">
      <alignment horizontal="right" vertical="center" wrapText="1" indent="3"/>
    </xf>
    <xf numFmtId="164" fontId="3" fillId="3" borderId="2" xfId="3" applyNumberFormat="1" applyFont="1" applyBorder="1" applyAlignment="1">
      <alignment horizontal="right" vertical="center" wrapText="1" indent="3"/>
    </xf>
    <xf numFmtId="0" fontId="6" fillId="4" borderId="0" xfId="2" applyFont="1" applyAlignment="1">
      <alignment vertical="center"/>
    </xf>
    <xf numFmtId="0" fontId="6" fillId="4" borderId="0" xfId="5" applyFont="1"/>
    <xf numFmtId="0" fontId="7" fillId="0" borderId="0" xfId="4" applyFont="1"/>
    <xf numFmtId="0" fontId="8" fillId="2" borderId="0" xfId="1" applyFont="1" applyBorder="1" applyAlignment="1">
      <alignment horizontal="center" vertical="top" wrapText="1"/>
    </xf>
    <xf numFmtId="0" fontId="7" fillId="0" borderId="0" xfId="4" applyFont="1" applyAlignment="1">
      <alignment horizontal="justify" vertical="center" wrapText="1"/>
    </xf>
    <xf numFmtId="4" fontId="7" fillId="0" borderId="0" xfId="4" applyNumberFormat="1" applyFont="1" applyAlignment="1">
      <alignment horizontal="right" vertical="center" wrapText="1" indent="5"/>
    </xf>
    <xf numFmtId="0" fontId="7" fillId="3" borderId="0" xfId="8" applyFont="1" applyBorder="1" applyAlignment="1">
      <alignment horizontal="justify" vertical="center" wrapText="1"/>
    </xf>
    <xf numFmtId="4" fontId="7" fillId="3" borderId="0" xfId="8" applyNumberFormat="1" applyFont="1" applyBorder="1" applyAlignment="1">
      <alignment horizontal="right" vertical="center" wrapText="1" indent="5"/>
    </xf>
    <xf numFmtId="0" fontId="7" fillId="0" borderId="0" xfId="0" applyFont="1"/>
    <xf numFmtId="4" fontId="9" fillId="0" borderId="0" xfId="4" applyNumberFormat="1" applyFont="1" applyAlignment="1">
      <alignment horizontal="right" vertical="center" wrapText="1" indent="5"/>
    </xf>
    <xf numFmtId="0" fontId="2" fillId="2" borderId="0" xfId="1" applyFont="1" applyBorder="1" applyAlignment="1">
      <alignment horizontal="center" vertical="center" wrapText="1"/>
    </xf>
    <xf numFmtId="0" fontId="1" fillId="5" borderId="3" xfId="7" applyFill="1" applyBorder="1" applyAlignment="1">
      <alignment horizontal="justify" vertical="center" wrapText="1"/>
    </xf>
    <xf numFmtId="4" fontId="10" fillId="6" borderId="3" xfId="0" applyNumberFormat="1" applyFont="1" applyFill="1" applyBorder="1" applyAlignment="1">
      <alignment horizontal="right" vertical="center" wrapText="1" indent="5"/>
    </xf>
    <xf numFmtId="4" fontId="10" fillId="0" borderId="0" xfId="0" applyNumberFormat="1" applyFont="1" applyAlignment="1">
      <alignment horizontal="right" vertical="center" wrapText="1" indent="5"/>
    </xf>
    <xf numFmtId="4" fontId="10" fillId="6" borderId="0" xfId="0" applyNumberFormat="1" applyFont="1" applyFill="1" applyAlignment="1">
      <alignment horizontal="right" vertical="center" wrapText="1" indent="5"/>
    </xf>
    <xf numFmtId="0" fontId="3" fillId="3" borderId="4" xfId="3" applyFont="1" applyBorder="1" applyAlignment="1">
      <alignment horizontal="justify" vertical="center" wrapText="1"/>
    </xf>
    <xf numFmtId="4" fontId="10" fillId="7" borderId="4" xfId="0" applyNumberFormat="1" applyFont="1" applyFill="1" applyBorder="1" applyAlignment="1">
      <alignment horizontal="right" vertical="center" wrapText="1" indent="5"/>
    </xf>
    <xf numFmtId="0" fontId="2" fillId="2" borderId="0" xfId="1" applyFont="1" applyAlignment="1">
      <alignment horizontal="left"/>
    </xf>
    <xf numFmtId="0" fontId="2" fillId="2" borderId="0" xfId="1" applyFont="1" applyBorder="1" applyAlignment="1">
      <alignment horizontal="center" vertical="top" wrapText="1"/>
    </xf>
  </cellXfs>
  <cellStyles count="9">
    <cellStyle name="20% - Énfasis1" xfId="8" builtinId="30"/>
    <cellStyle name="20% - Énfasis1 2" xfId="3" xr:uid="{00000000-0005-0000-0000-000001000000}"/>
    <cellStyle name="40% - Énfasis1" xfId="2" builtinId="31"/>
    <cellStyle name="40% - Énfasis1 2" xfId="5" xr:uid="{00000000-0005-0000-0000-000003000000}"/>
    <cellStyle name="40% - Énfasis1 2 2" xfId="6" xr:uid="{00000000-0005-0000-0000-000004000000}"/>
    <cellStyle name="Énfasis1" xfId="1" builtinId="29"/>
    <cellStyle name="Normal" xfId="0" builtinId="0"/>
    <cellStyle name="Normal 4" xfId="4" xr:uid="{00000000-0005-0000-0000-000009000000}"/>
    <cellStyle name="Normal 4 2" xfId="7" xr:uid="{00000000-0005-0000-0000-00000A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yriad Pro"/>
        <scheme val="none"/>
      </font>
      <numFmt numFmtId="4" formatCode="#,##0.00"/>
      <alignment horizontal="right" vertical="center" textRotation="0" wrapText="1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Myriad Pro"/>
        <scheme val="none"/>
      </font>
      <alignment vertical="center" textRotation="0" wrapText="1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justifyLastLine="0" shrinkToFit="0" readingOrder="0"/>
    </dxf>
  </dxfs>
  <tableStyles count="1" defaultTableStyle="TableStyleMedium2" defaultPivotStyle="PivotStyleLight16">
    <tableStyle name="Invisible" pivot="0" table="0" count="0" xr9:uid="{090F4A66-547F-4255-AB11-1BB97971C3FE}"/>
  </tableStyles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Informes\CES\2024\Bd%20CES24.xlsx" TargetMode="External"/><Relationship Id="rId1" Type="http://schemas.openxmlformats.org/officeDocument/2006/relationships/externalLinkPath" Target="file:///G:\Informes\CES\2024\Bd%20C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 DUERO 2024+2025"/>
      <sheetName val="JR ACT2024"/>
      <sheetName val="siccal E.E. 0602"/>
      <sheetName val="siccal E.E. 06021000 a 06029000"/>
      <sheetName val="lici PR"/>
      <sheetName val="lici programa"/>
      <sheetName val="I. provincializada"/>
      <sheetName val="1.10.2-2"/>
      <sheetName val="1.10.2-3"/>
      <sheetName val="1.10.2-4"/>
      <sheetName val="1.10.2-5"/>
      <sheetName val="1.10.2-6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2024</v>
          </cell>
        </row>
        <row r="7">
          <cell r="M7">
            <v>5423990.4400000004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C20D54-1653-446D-B120-DF7D4C7F419E}" name="Tabla223" displayName="Tabla223" ref="A28:B38" headerRowCount="0" totalsRowShown="0" headerRowDxfId="6" dataDxfId="4" headerRowBorderDxfId="5">
  <tableColumns count="2">
    <tableColumn id="1" xr3:uid="{67F60D7E-93AF-4A43-A507-80228A4109CB}" name="Columna1" headerRowDxfId="3" dataDxfId="2"/>
    <tableColumn id="2" xr3:uid="{69F305E5-54F7-4884-A645-40B0D6F4D6FD}" name="Columna2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F393-6725-489C-ABBC-3CD3F3AFAB62}">
  <dimension ref="A1:D21"/>
  <sheetViews>
    <sheetView tabSelected="1" workbookViewId="0">
      <selection activeCell="B8" sqref="B8:B17"/>
    </sheetView>
  </sheetViews>
  <sheetFormatPr baseColWidth="10" defaultRowHeight="15" x14ac:dyDescent="0.25"/>
  <cols>
    <col min="1" max="1" width="14" style="4" customWidth="1"/>
    <col min="2" max="2" width="27.28515625" style="4" customWidth="1"/>
    <col min="3" max="16384" width="11.42578125" style="4"/>
  </cols>
  <sheetData>
    <row r="1" spans="1:4" x14ac:dyDescent="0.25">
      <c r="A1" s="45" t="s">
        <v>21</v>
      </c>
      <c r="B1" s="45"/>
      <c r="C1" s="45"/>
      <c r="D1" s="45"/>
    </row>
    <row r="2" spans="1:4" x14ac:dyDescent="0.25">
      <c r="C2"/>
      <c r="D2"/>
    </row>
    <row r="3" spans="1:4" ht="17.25" customHeight="1" x14ac:dyDescent="0.25">
      <c r="A3" s="1" t="s">
        <v>8</v>
      </c>
      <c r="B3" s="1"/>
      <c r="C3" s="1"/>
      <c r="D3" s="1"/>
    </row>
    <row r="4" spans="1:4" ht="17.25" customHeight="1" x14ac:dyDescent="0.25">
      <c r="A4" s="1" t="s">
        <v>20</v>
      </c>
      <c r="B4" s="1"/>
      <c r="C4" s="1"/>
      <c r="D4" s="1"/>
    </row>
    <row r="5" spans="1:4" s="7" customFormat="1" ht="17.25" customHeight="1" x14ac:dyDescent="0.25">
      <c r="A5" s="1" t="s">
        <v>22</v>
      </c>
      <c r="B5" s="1"/>
      <c r="C5" s="1"/>
      <c r="D5" s="1"/>
    </row>
    <row r="6" spans="1:4" ht="15" customHeight="1" x14ac:dyDescent="0.25">
      <c r="C6"/>
      <c r="D6"/>
    </row>
    <row r="7" spans="1:4" ht="19.5" customHeight="1" x14ac:dyDescent="0.25">
      <c r="A7" s="8"/>
      <c r="B7" s="8" t="s">
        <v>10</v>
      </c>
      <c r="C7" s="9"/>
    </row>
    <row r="8" spans="1:4" s="7" customFormat="1" ht="19.5" customHeight="1" x14ac:dyDescent="0.25">
      <c r="A8" s="39" t="s">
        <v>11</v>
      </c>
      <c r="B8" s="40">
        <v>6.3480038600000004</v>
      </c>
    </row>
    <row r="9" spans="1:4" s="7" customFormat="1" ht="19.5" customHeight="1" x14ac:dyDescent="0.25">
      <c r="A9" s="15" t="s">
        <v>1</v>
      </c>
      <c r="B9" s="41">
        <v>12.599053849999999</v>
      </c>
    </row>
    <row r="10" spans="1:4" s="7" customFormat="1" ht="19.5" customHeight="1" x14ac:dyDescent="0.25">
      <c r="A10" s="18" t="s">
        <v>2</v>
      </c>
      <c r="B10" s="42">
        <v>16.237655960000001</v>
      </c>
    </row>
    <row r="11" spans="1:4" s="7" customFormat="1" ht="19.5" customHeight="1" x14ac:dyDescent="0.25">
      <c r="A11" s="15" t="s">
        <v>3</v>
      </c>
      <c r="B11" s="41">
        <v>11.33709823</v>
      </c>
    </row>
    <row r="12" spans="1:4" s="7" customFormat="1" ht="19.5" customHeight="1" x14ac:dyDescent="0.25">
      <c r="A12" s="18" t="s">
        <v>4</v>
      </c>
      <c r="B12" s="42">
        <v>5.6276580100000002</v>
      </c>
    </row>
    <row r="13" spans="1:4" s="7" customFormat="1" ht="19.5" customHeight="1" x14ac:dyDescent="0.25">
      <c r="A13" s="15" t="s">
        <v>0</v>
      </c>
      <c r="B13" s="41">
        <v>7.3304896799999995</v>
      </c>
    </row>
    <row r="14" spans="1:4" s="7" customFormat="1" ht="19.5" customHeight="1" x14ac:dyDescent="0.25">
      <c r="A14" s="18" t="s">
        <v>5</v>
      </c>
      <c r="B14" s="42">
        <v>11.032776269999999</v>
      </c>
    </row>
    <row r="15" spans="1:4" s="7" customFormat="1" ht="19.5" customHeight="1" x14ac:dyDescent="0.25">
      <c r="A15" s="15" t="s">
        <v>6</v>
      </c>
      <c r="B15" s="41">
        <v>9.1531772699999987</v>
      </c>
    </row>
    <row r="16" spans="1:4" s="7" customFormat="1" ht="19.5" customHeight="1" x14ac:dyDescent="0.25">
      <c r="A16" s="18" t="s">
        <v>12</v>
      </c>
      <c r="B16" s="42">
        <v>8.0380058999999999</v>
      </c>
    </row>
    <row r="17" spans="1:2" s="7" customFormat="1" x14ac:dyDescent="0.25">
      <c r="A17" s="43" t="s">
        <v>13</v>
      </c>
      <c r="B17" s="44">
        <v>87.703919069999998</v>
      </c>
    </row>
    <row r="18" spans="1:2" ht="21" customHeight="1" x14ac:dyDescent="0.25">
      <c r="A18" s="10" t="s">
        <v>7</v>
      </c>
      <c r="B18" s="10"/>
    </row>
    <row r="21" spans="1:2" x14ac:dyDescent="0.25">
      <c r="A21" s="30"/>
      <c r="B21" s="30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8940-F2C8-471B-A18F-A37326127A05}">
  <dimension ref="A1:K40"/>
  <sheetViews>
    <sheetView workbookViewId="0">
      <selection activeCell="O18" sqref="O18"/>
    </sheetView>
  </sheetViews>
  <sheetFormatPr baseColWidth="10" defaultRowHeight="15" x14ac:dyDescent="0.25"/>
  <cols>
    <col min="1" max="1" width="14" style="4" customWidth="1"/>
    <col min="2" max="2" width="17.28515625" style="4" customWidth="1"/>
    <col min="3" max="3" width="15.5703125" style="4" customWidth="1"/>
    <col min="4" max="4" width="15.42578125" style="4" customWidth="1"/>
    <col min="5" max="5" width="15.28515625" style="4" customWidth="1"/>
    <col min="6" max="8" width="11.42578125" style="4"/>
    <col min="9" max="9" width="17.7109375" style="4" customWidth="1"/>
    <col min="10" max="16384" width="11.42578125" style="4"/>
  </cols>
  <sheetData>
    <row r="1" spans="1:6" x14ac:dyDescent="0.25">
      <c r="A1" s="2" t="s">
        <v>15</v>
      </c>
      <c r="B1" s="2"/>
      <c r="C1" s="3"/>
      <c r="D1" s="3"/>
      <c r="E1" s="3"/>
      <c r="F1"/>
    </row>
    <row r="2" spans="1:6" x14ac:dyDescent="0.25">
      <c r="E2"/>
      <c r="F2"/>
    </row>
    <row r="3" spans="1:6" ht="17.25" customHeight="1" x14ac:dyDescent="0.25">
      <c r="A3" s="1" t="s">
        <v>8</v>
      </c>
      <c r="B3" s="1"/>
      <c r="C3" s="5"/>
      <c r="D3" s="5"/>
      <c r="E3" s="5"/>
      <c r="F3" s="5"/>
    </row>
    <row r="4" spans="1:6" ht="17.25" customHeight="1" x14ac:dyDescent="0.25">
      <c r="A4" s="1" t="s">
        <v>19</v>
      </c>
      <c r="B4" s="1"/>
      <c r="C4" s="5"/>
      <c r="D4" s="5"/>
      <c r="E4" s="5"/>
      <c r="F4" s="5"/>
    </row>
    <row r="5" spans="1:6" s="7" customFormat="1" ht="17.25" customHeight="1" x14ac:dyDescent="0.25">
      <c r="A5" s="1" t="s">
        <v>9</v>
      </c>
      <c r="B5" s="1"/>
      <c r="C5" s="6"/>
      <c r="D5" s="6"/>
      <c r="E5" s="6"/>
      <c r="F5" s="6"/>
    </row>
    <row r="6" spans="1:6" ht="15" customHeight="1" x14ac:dyDescent="0.25">
      <c r="E6"/>
      <c r="F6"/>
    </row>
    <row r="7" spans="1:6" ht="36" customHeight="1" x14ac:dyDescent="0.25">
      <c r="A7" s="8"/>
      <c r="B7" s="46" t="s">
        <v>10</v>
      </c>
      <c r="C7" s="46"/>
      <c r="D7" s="8"/>
      <c r="E7" s="38" t="s">
        <v>10</v>
      </c>
      <c r="F7" s="38"/>
    </row>
    <row r="8" spans="1:6" x14ac:dyDescent="0.25">
      <c r="A8" s="8"/>
      <c r="B8" s="8">
        <v>2022</v>
      </c>
      <c r="C8" s="11">
        <v>2023</v>
      </c>
      <c r="D8" s="8" t="s">
        <v>14</v>
      </c>
      <c r="E8" s="11">
        <v>2024</v>
      </c>
      <c r="F8" s="8" t="s">
        <v>18</v>
      </c>
    </row>
    <row r="9" spans="1:6" s="7" customFormat="1" ht="19.5" customHeight="1" x14ac:dyDescent="0.25">
      <c r="A9" s="12" t="s">
        <v>11</v>
      </c>
      <c r="B9" s="13">
        <v>8.5763126155555565</v>
      </c>
      <c r="C9" s="14">
        <v>6.1318194699999999</v>
      </c>
      <c r="D9" s="24">
        <v>-28.502845629971329</v>
      </c>
      <c r="E9" s="14">
        <f>B28/1000000</f>
        <v>0.6026656044444445</v>
      </c>
      <c r="F9" s="24">
        <f>(E9*100/C9)-100</f>
        <v>-90.171504438560319</v>
      </c>
    </row>
    <row r="10" spans="1:6" s="7" customFormat="1" ht="19.5" customHeight="1" x14ac:dyDescent="0.25">
      <c r="A10" s="15" t="s">
        <v>1</v>
      </c>
      <c r="B10" s="16">
        <v>10.777304755555555</v>
      </c>
      <c r="C10" s="17">
        <v>10.180837039999998</v>
      </c>
      <c r="D10" s="25">
        <v>-5.5344794369676302</v>
      </c>
      <c r="E10" s="17">
        <f t="shared" ref="E10:E18" si="0">B29/1000000</f>
        <v>0.6026656044444445</v>
      </c>
      <c r="F10" s="25">
        <f t="shared" ref="F10:F18" si="1">(E10*100/C10)-100</f>
        <v>-94.080392387417646</v>
      </c>
    </row>
    <row r="11" spans="1:6" s="7" customFormat="1" ht="19.5" customHeight="1" x14ac:dyDescent="0.25">
      <c r="A11" s="18" t="s">
        <v>2</v>
      </c>
      <c r="B11" s="19">
        <v>13.358448375555556</v>
      </c>
      <c r="C11" s="20">
        <v>11.098896949999999</v>
      </c>
      <c r="D11" s="26">
        <v>-16.914774545899206</v>
      </c>
      <c r="E11" s="20">
        <f t="shared" si="0"/>
        <v>0.6026656044444445</v>
      </c>
      <c r="F11" s="26">
        <f t="shared" si="1"/>
        <v>-94.570040544034015</v>
      </c>
    </row>
    <row r="12" spans="1:6" s="7" customFormat="1" ht="19.5" customHeight="1" x14ac:dyDescent="0.25">
      <c r="A12" s="15" t="s">
        <v>3</v>
      </c>
      <c r="B12" s="16">
        <v>7.1851725655555549</v>
      </c>
      <c r="C12" s="17">
        <v>11.581273250000001</v>
      </c>
      <c r="D12" s="25">
        <v>61.182952035398209</v>
      </c>
      <c r="E12" s="17">
        <f t="shared" si="0"/>
        <v>0.6026656044444445</v>
      </c>
      <c r="F12" s="25">
        <f t="shared" si="1"/>
        <v>-94.79620598327179</v>
      </c>
    </row>
    <row r="13" spans="1:6" s="7" customFormat="1" ht="19.5" customHeight="1" x14ac:dyDescent="0.25">
      <c r="A13" s="18" t="s">
        <v>4</v>
      </c>
      <c r="B13" s="19">
        <v>5.8916348855555549</v>
      </c>
      <c r="C13" s="20">
        <v>5.1782984400000007</v>
      </c>
      <c r="D13" s="26">
        <v>-12.107614599547436</v>
      </c>
      <c r="E13" s="20">
        <f t="shared" si="0"/>
        <v>0.60266564444444459</v>
      </c>
      <c r="F13" s="26">
        <f t="shared" si="1"/>
        <v>-88.361705076920117</v>
      </c>
    </row>
    <row r="14" spans="1:6" s="7" customFormat="1" ht="19.5" customHeight="1" x14ac:dyDescent="0.25">
      <c r="A14" s="15" t="s">
        <v>0</v>
      </c>
      <c r="B14" s="16">
        <v>7.4330895355555553</v>
      </c>
      <c r="C14" s="17">
        <v>8.0004275600000003</v>
      </c>
      <c r="D14" s="25">
        <v>7.6326004379555972</v>
      </c>
      <c r="E14" s="17">
        <f t="shared" si="0"/>
        <v>0.6026656044444445</v>
      </c>
      <c r="F14" s="25">
        <f t="shared" si="1"/>
        <v>-92.467082541218033</v>
      </c>
    </row>
    <row r="15" spans="1:6" s="7" customFormat="1" ht="19.5" customHeight="1" x14ac:dyDescent="0.25">
      <c r="A15" s="18" t="s">
        <v>5</v>
      </c>
      <c r="B15" s="19">
        <v>6.7688922455555556</v>
      </c>
      <c r="C15" s="20">
        <v>9.5930947799999995</v>
      </c>
      <c r="D15" s="26">
        <v>41.723260350300464</v>
      </c>
      <c r="E15" s="20">
        <f t="shared" si="0"/>
        <v>0.6026656044444445</v>
      </c>
      <c r="F15" s="26">
        <f t="shared" si="1"/>
        <v>-93.717714478325576</v>
      </c>
    </row>
    <row r="16" spans="1:6" s="7" customFormat="1" ht="19.5" customHeight="1" x14ac:dyDescent="0.25">
      <c r="A16" s="15" t="s">
        <v>6</v>
      </c>
      <c r="B16" s="16">
        <v>7.3859455255555568</v>
      </c>
      <c r="C16" s="17">
        <v>5.9121469400000004</v>
      </c>
      <c r="D16" s="25">
        <v>-19.954094982912835</v>
      </c>
      <c r="E16" s="17">
        <f t="shared" si="0"/>
        <v>0.6026656044444445</v>
      </c>
      <c r="F16" s="25">
        <f t="shared" si="1"/>
        <v>-89.806315530370696</v>
      </c>
    </row>
    <row r="17" spans="1:11" s="7" customFormat="1" ht="19.5" customHeight="1" x14ac:dyDescent="0.25">
      <c r="A17" s="18" t="s">
        <v>12</v>
      </c>
      <c r="B17" s="19">
        <v>4.4675699255555559</v>
      </c>
      <c r="C17" s="20">
        <v>6.3435008699999997</v>
      </c>
      <c r="D17" s="26">
        <v>41.989962680017065</v>
      </c>
      <c r="E17" s="20">
        <f t="shared" si="0"/>
        <v>0.6026656044444445</v>
      </c>
      <c r="F17" s="26">
        <f t="shared" si="1"/>
        <v>-90.499479438954594</v>
      </c>
    </row>
    <row r="18" spans="1:11" s="7" customFormat="1" x14ac:dyDescent="0.25">
      <c r="A18" s="21" t="s">
        <v>13</v>
      </c>
      <c r="B18" s="22">
        <v>71.844370430000012</v>
      </c>
      <c r="C18" s="23">
        <v>74.020295300000001</v>
      </c>
      <c r="D18" s="27">
        <v>3.0286643991404358</v>
      </c>
      <c r="E18" s="23">
        <f t="shared" si="0"/>
        <v>5.4239904800000005</v>
      </c>
      <c r="F18" s="27">
        <f t="shared" si="1"/>
        <v>-92.67229283804275</v>
      </c>
    </row>
    <row r="19" spans="1:11" ht="21" customHeight="1" x14ac:dyDescent="0.25">
      <c r="A19" s="10" t="s">
        <v>7</v>
      </c>
      <c r="B19" s="10"/>
    </row>
    <row r="23" spans="1:11" x14ac:dyDescent="0.25">
      <c r="A23" s="28" t="s">
        <v>8</v>
      </c>
      <c r="B23" s="29"/>
      <c r="C23" s="29"/>
      <c r="H23" s="1" t="s">
        <v>20</v>
      </c>
      <c r="I23" s="1"/>
      <c r="J23" s="5"/>
      <c r="K23" s="5"/>
    </row>
    <row r="24" spans="1:11" x14ac:dyDescent="0.25">
      <c r="A24" s="28" t="str">
        <f>CONCATENATE("Inversión en carreteras autonómicas, desagregación provincial, ", '[1]I. provincializada'!$U$4)</f>
        <v>Inversión en carreteras autonómicas, desagregación provincial, 2024</v>
      </c>
      <c r="B24" s="29"/>
      <c r="C24" s="29"/>
      <c r="H24" s="1" t="s">
        <v>9</v>
      </c>
      <c r="I24" s="1"/>
      <c r="J24" s="6"/>
      <c r="K24" s="6"/>
    </row>
    <row r="25" spans="1:11" x14ac:dyDescent="0.25">
      <c r="A25" s="28" t="s">
        <v>16</v>
      </c>
      <c r="B25" s="29"/>
      <c r="C25" s="29"/>
    </row>
    <row r="26" spans="1:11" x14ac:dyDescent="0.25">
      <c r="A26" s="30"/>
      <c r="B26" s="30"/>
      <c r="C26" s="30"/>
      <c r="H26" s="8"/>
      <c r="I26" s="46" t="s">
        <v>10</v>
      </c>
      <c r="J26" s="46"/>
      <c r="K26" s="8"/>
    </row>
    <row r="27" spans="1:11" x14ac:dyDescent="0.25">
      <c r="A27" s="31"/>
      <c r="B27" s="31" t="s">
        <v>10</v>
      </c>
      <c r="C27" s="30"/>
      <c r="H27" s="8"/>
      <c r="I27" s="8">
        <v>2023</v>
      </c>
      <c r="J27" s="11">
        <v>2024</v>
      </c>
      <c r="K27" s="8" t="s">
        <v>18</v>
      </c>
    </row>
    <row r="28" spans="1:11" x14ac:dyDescent="0.25">
      <c r="A28" s="32" t="s">
        <v>11</v>
      </c>
      <c r="B28" s="33">
        <f>'[1]I. provincializada'!F28+'[1]I. provincializada'!M28+'[1]I. provincializada'!$M$7/9</f>
        <v>602665.60444444453</v>
      </c>
      <c r="C28" s="30"/>
      <c r="H28" s="12" t="s">
        <v>11</v>
      </c>
      <c r="I28" s="13">
        <v>6.1318194699999999</v>
      </c>
      <c r="J28" s="14">
        <v>0.6026656044444445</v>
      </c>
      <c r="K28" s="24">
        <v>-90.171504438560319</v>
      </c>
    </row>
    <row r="29" spans="1:11" x14ac:dyDescent="0.25">
      <c r="A29" s="32" t="s">
        <v>1</v>
      </c>
      <c r="B29" s="33">
        <f>'[1]I. provincializada'!F29+'[1]I. provincializada'!M29+'[1]I. provincializada'!$M$7/9</f>
        <v>602665.60444444453</v>
      </c>
      <c r="C29" s="30"/>
      <c r="H29" s="15" t="s">
        <v>1</v>
      </c>
      <c r="I29" s="16">
        <v>10.180837039999998</v>
      </c>
      <c r="J29" s="17">
        <v>0.6026656044444445</v>
      </c>
      <c r="K29" s="25">
        <v>-94.080392387417646</v>
      </c>
    </row>
    <row r="30" spans="1:11" x14ac:dyDescent="0.25">
      <c r="A30" s="32" t="s">
        <v>2</v>
      </c>
      <c r="B30" s="33">
        <f>'[1]I. provincializada'!F30+'[1]I. provincializada'!M30+'[1]I. provincializada'!$M$7/9</f>
        <v>602665.60444444453</v>
      </c>
      <c r="C30" s="30"/>
      <c r="H30" s="18" t="s">
        <v>2</v>
      </c>
      <c r="I30" s="19">
        <v>11.098896949999999</v>
      </c>
      <c r="J30" s="20">
        <v>0.6026656044444445</v>
      </c>
      <c r="K30" s="26">
        <v>-94.570040544034015</v>
      </c>
    </row>
    <row r="31" spans="1:11" x14ac:dyDescent="0.25">
      <c r="A31" s="32" t="s">
        <v>3</v>
      </c>
      <c r="B31" s="33">
        <f>'[1]I. provincializada'!F31+'[1]I. provincializada'!M31+'[1]I. provincializada'!$M$7/9</f>
        <v>602665.60444444453</v>
      </c>
      <c r="C31" s="30"/>
      <c r="H31" s="15" t="s">
        <v>3</v>
      </c>
      <c r="I31" s="16">
        <v>11.581273250000001</v>
      </c>
      <c r="J31" s="17">
        <v>0.6026656044444445</v>
      </c>
      <c r="K31" s="25">
        <v>-94.79620598327179</v>
      </c>
    </row>
    <row r="32" spans="1:11" x14ac:dyDescent="0.25">
      <c r="A32" s="32" t="s">
        <v>4</v>
      </c>
      <c r="B32" s="33">
        <f>'[1]I. provincializada'!F32+'[1]I. provincializada'!M32+'[1]I. provincializada'!$M$7/9+0.04</f>
        <v>602665.64444444457</v>
      </c>
      <c r="C32" s="30"/>
      <c r="H32" s="18" t="s">
        <v>4</v>
      </c>
      <c r="I32" s="19">
        <v>5.1782984400000007</v>
      </c>
      <c r="J32" s="20">
        <v>0.60266564444444459</v>
      </c>
      <c r="K32" s="26">
        <v>-88.361705076920117</v>
      </c>
    </row>
    <row r="33" spans="1:11" x14ac:dyDescent="0.25">
      <c r="A33" s="32" t="s">
        <v>0</v>
      </c>
      <c r="B33" s="33">
        <f>'[1]I. provincializada'!F33+'[1]I. provincializada'!M33+'[1]I. provincializada'!$M$7/9</f>
        <v>602665.60444444453</v>
      </c>
      <c r="C33" s="30"/>
      <c r="H33" s="15" t="s">
        <v>0</v>
      </c>
      <c r="I33" s="16">
        <v>8.0004275600000003</v>
      </c>
      <c r="J33" s="17">
        <v>0.6026656044444445</v>
      </c>
      <c r="K33" s="25">
        <v>-92.467082541218033</v>
      </c>
    </row>
    <row r="34" spans="1:11" x14ac:dyDescent="0.25">
      <c r="A34" s="32" t="s">
        <v>5</v>
      </c>
      <c r="B34" s="33">
        <f>'[1]I. provincializada'!F34+'[1]I. provincializada'!M34+'[1]I. provincializada'!$M$7/9</f>
        <v>602665.60444444453</v>
      </c>
      <c r="C34" s="30"/>
      <c r="H34" s="18" t="s">
        <v>5</v>
      </c>
      <c r="I34" s="19">
        <v>9.5930947799999995</v>
      </c>
      <c r="J34" s="20">
        <v>0.6026656044444445</v>
      </c>
      <c r="K34" s="26">
        <v>-93.717714478325576</v>
      </c>
    </row>
    <row r="35" spans="1:11" x14ac:dyDescent="0.25">
      <c r="A35" s="32" t="s">
        <v>6</v>
      </c>
      <c r="B35" s="33">
        <f>'[1]I. provincializada'!F35+'[1]I. provincializada'!M35+'[1]I. provincializada'!$M$7/9</f>
        <v>602665.60444444453</v>
      </c>
      <c r="C35" s="30"/>
      <c r="H35" s="15" t="s">
        <v>6</v>
      </c>
      <c r="I35" s="16">
        <v>5.9121469400000004</v>
      </c>
      <c r="J35" s="17">
        <v>0.6026656044444445</v>
      </c>
      <c r="K35" s="25">
        <v>-89.806315530370696</v>
      </c>
    </row>
    <row r="36" spans="1:11" x14ac:dyDescent="0.25">
      <c r="A36" s="32" t="s">
        <v>12</v>
      </c>
      <c r="B36" s="33">
        <f>'[1]I. provincializada'!F36+'[1]I. provincializada'!M36+'[1]I. provincializada'!$M$7/9</f>
        <v>602665.60444444453</v>
      </c>
      <c r="C36" s="30"/>
      <c r="H36" s="18" t="s">
        <v>12</v>
      </c>
      <c r="I36" s="19">
        <v>6.3435008699999997</v>
      </c>
      <c r="J36" s="20">
        <v>0.6026656044444445</v>
      </c>
      <c r="K36" s="26">
        <v>-90.499479438954594</v>
      </c>
    </row>
    <row r="37" spans="1:11" x14ac:dyDescent="0.25">
      <c r="A37" s="34" t="s">
        <v>13</v>
      </c>
      <c r="B37" s="35">
        <f>SUM(B28:B36)</f>
        <v>5423990.4800000004</v>
      </c>
      <c r="C37" s="30"/>
      <c r="H37" s="21" t="s">
        <v>13</v>
      </c>
      <c r="I37" s="22">
        <v>74.020295300000001</v>
      </c>
      <c r="J37" s="23">
        <v>5.4239904800000005</v>
      </c>
      <c r="K37" s="27">
        <v>-92.67229283804275</v>
      </c>
    </row>
    <row r="38" spans="1:11" x14ac:dyDescent="0.25">
      <c r="A38" s="36" t="s">
        <v>17</v>
      </c>
      <c r="B38" s="37"/>
      <c r="C38" s="30"/>
      <c r="H38" s="10" t="s">
        <v>7</v>
      </c>
      <c r="I38" s="10"/>
    </row>
    <row r="39" spans="1:11" x14ac:dyDescent="0.25">
      <c r="A39" s="30"/>
      <c r="B39" s="30"/>
      <c r="C39" s="30"/>
    </row>
    <row r="40" spans="1:11" x14ac:dyDescent="0.25">
      <c r="A40" s="30"/>
      <c r="B40" s="30"/>
    </row>
  </sheetData>
  <mergeCells count="2">
    <mergeCell ref="B7:C7"/>
    <mergeCell ref="I26:J2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1.10.2-3 </vt:lpstr>
      <vt:lpstr>Histórico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Maria Gomez Gonzalez</dc:creator>
  <cp:lastModifiedBy>Mª Jesús Fraile Gil</cp:lastModifiedBy>
  <dcterms:created xsi:type="dcterms:W3CDTF">2023-01-17T11:55:17Z</dcterms:created>
  <dcterms:modified xsi:type="dcterms:W3CDTF">2025-05-22T12:57:59Z</dcterms:modified>
</cp:coreProperties>
</file>