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Cuadros\1.10 Infraestructuras de transporte y telecomunicaciones\1.10.7\1.10.7.3\"/>
    </mc:Choice>
  </mc:AlternateContent>
  <xr:revisionPtr revIDLastSave="0" documentId="13_ncr:1_{115DAC2D-8CEA-4A41-B372-7CD2FFEBA30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10.7-3" sheetId="1" r:id="rId1"/>
    <sheet name="Histórico" sheetId="2" r:id="rId2"/>
  </sheets>
  <definedNames>
    <definedName name="_ftn1" localSheetId="0">'1.10.7-3'!#REF!</definedName>
    <definedName name="_ftn1" localSheetId="1">Histórico!#REF!</definedName>
    <definedName name="_ftnref1" localSheetId="0">'1.10.7-3'!#REF!</definedName>
    <definedName name="_ftnref1" localSheetId="1">Histórico!#REF!</definedName>
    <definedName name="_xlnm.Print_Area" localSheetId="0">'1.10.7-3'!$A$1:$C$11</definedName>
    <definedName name="_xlnm.Print_Area" localSheetId="1">Histórico!$A$1:$B$10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D11" i="2"/>
  <c r="C11" i="2"/>
  <c r="D10" i="2"/>
  <c r="C10" i="2"/>
  <c r="D9" i="2"/>
  <c r="C9" i="2"/>
  <c r="D8" i="2"/>
  <c r="C8" i="2"/>
  <c r="D7" i="2"/>
  <c r="C7" i="2"/>
</calcChain>
</file>

<file path=xl/sharedStrings.xml><?xml version="1.0" encoding="utf-8"?>
<sst xmlns="http://schemas.openxmlformats.org/spreadsheetml/2006/main" count="47" uniqueCount="27">
  <si>
    <t>Burgos</t>
  </si>
  <si>
    <t>León</t>
  </si>
  <si>
    <t>Valladolid</t>
  </si>
  <si>
    <t>Cuadro 1.10.7-3</t>
  </si>
  <si>
    <t>Aeropuertos, pasajeros</t>
  </si>
  <si>
    <t>Aeropuerto</t>
  </si>
  <si>
    <t>Nº de pasajeros</t>
  </si>
  <si>
    <t>% Inc 2022/s 2021</t>
  </si>
  <si>
    <t>% Inc 2022 /s 2019</t>
  </si>
  <si>
    <t>Salamanca</t>
  </si>
  <si>
    <t>Total</t>
  </si>
  <si>
    <t>Nota:     Datos provisionales.</t>
  </si>
  <si>
    <t>Fuente:  AENA.</t>
  </si>
  <si>
    <t>CES. Informe de Situación Económica y Social de Castilla y León en 2024</t>
  </si>
  <si>
    <t>Aeropuertos comerciales, pasajeros</t>
  </si>
  <si>
    <t>PASAJEROS</t>
  </si>
  <si>
    <t>2024(*)</t>
  </si>
  <si>
    <t xml:space="preserve"> % Inc 2024/s 2023</t>
  </si>
  <si>
    <t xml:space="preserve"> % Inc 2024/s 2019</t>
  </si>
  <si>
    <t xml:space="preserve"> TOTAL </t>
  </si>
  <si>
    <t>Fuente: AENA</t>
  </si>
  <si>
    <t>(*) Datos provisionales</t>
  </si>
  <si>
    <r>
      <t>2024</t>
    </r>
    <r>
      <rPr>
        <b/>
        <vertAlign val="superscript"/>
        <sz val="11"/>
        <color theme="0"/>
        <rFont val="Calibri"/>
        <family val="2"/>
        <scheme val="minor"/>
      </rPr>
      <t>(*)</t>
    </r>
  </si>
  <si>
    <r>
      <t xml:space="preserve">Nota:   </t>
    </r>
    <r>
      <rPr>
        <vertAlign val="superscript"/>
        <sz val="11"/>
        <rFont val="Calibri"/>
        <family val="2"/>
        <scheme val="minor"/>
      </rPr>
      <t xml:space="preserve"> (*)</t>
    </r>
    <r>
      <rPr>
        <sz val="11"/>
        <rFont val="Calibri"/>
        <family val="2"/>
        <scheme val="minor"/>
      </rPr>
      <t xml:space="preserve"> Datos provisionales.</t>
    </r>
  </si>
  <si>
    <t xml:space="preserve">% Inc </t>
  </si>
  <si>
    <t>2023/s 2022</t>
  </si>
  <si>
    <t>2024 /s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</si>
</sst>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0000"/>
      <name val="Myriad Pro"/>
      <family val="2"/>
    </font>
    <font>
      <b/>
      <vertAlign val="superscript"/>
      <sz val="11"/>
      <color theme="0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4472C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DD7EE"/>
        <bgColor indexed="64"/>
      </patternFill>
    </fill>
  </fills>
  <borders count="4">
    <border>
      <left/>
      <right/>
      <top/>
      <bottom/>
      <diagonal/>
    </border>
    <border>
      <left style="medium">
        <color rgb="FFD3D3D3"/>
      </left>
      <right/>
      <top style="medium">
        <color rgb="FFD3D3D3"/>
      </top>
      <bottom style="medium">
        <color rgb="FFD3D3D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3" fillId="2" borderId="0" xfId="1" applyFont="1" applyAlignment="1">
      <alignment vertical="center"/>
    </xf>
    <xf numFmtId="0" fontId="5" fillId="2" borderId="0" xfId="1" applyFont="1" applyAlignment="1">
      <alignment vertical="center"/>
    </xf>
    <xf numFmtId="0" fontId="6" fillId="0" borderId="0" xfId="0" applyFont="1"/>
    <xf numFmtId="0" fontId="5" fillId="3" borderId="0" xfId="2" applyFont="1" applyAlignment="1">
      <alignment vertical="center"/>
    </xf>
    <xf numFmtId="0" fontId="6" fillId="0" borderId="0" xfId="0" applyFont="1" applyAlignment="1">
      <alignment vertical="center"/>
    </xf>
    <xf numFmtId="0" fontId="6" fillId="5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3" fillId="4" borderId="0" xfId="0" applyFont="1" applyFill="1" applyAlignment="1">
      <alignment horizontal="center" vertical="center" wrapText="1"/>
    </xf>
    <xf numFmtId="3" fontId="6" fillId="0" borderId="1" xfId="0" applyNumberFormat="1" applyFont="1" applyBorder="1" applyAlignment="1">
      <alignment horizontal="right" vertical="center" wrapText="1" indent="3"/>
    </xf>
    <xf numFmtId="3" fontId="6" fillId="6" borderId="1" xfId="0" applyNumberFormat="1" applyFont="1" applyFill="1" applyBorder="1" applyAlignment="1">
      <alignment horizontal="right" vertical="center" wrapText="1" indent="3"/>
    </xf>
    <xf numFmtId="3" fontId="6" fillId="0" borderId="0" xfId="0" applyNumberFormat="1" applyFont="1" applyAlignment="1">
      <alignment horizontal="right" vertical="center" wrapText="1" indent="3"/>
    </xf>
    <xf numFmtId="3" fontId="5" fillId="5" borderId="0" xfId="0" applyNumberFormat="1" applyFont="1" applyFill="1" applyAlignment="1">
      <alignment horizontal="right" vertical="center" wrapText="1" indent="3"/>
    </xf>
    <xf numFmtId="164" fontId="6" fillId="5" borderId="0" xfId="0" applyNumberFormat="1" applyFont="1" applyFill="1" applyAlignment="1">
      <alignment horizontal="right" vertical="center" indent="2"/>
    </xf>
    <xf numFmtId="164" fontId="6" fillId="0" borderId="0" xfId="0" applyNumberFormat="1" applyFont="1" applyAlignment="1">
      <alignment horizontal="right" vertical="center" indent="2"/>
    </xf>
    <xf numFmtId="164" fontId="5" fillId="5" borderId="0" xfId="0" applyNumberFormat="1" applyFont="1" applyFill="1" applyAlignment="1">
      <alignment horizontal="right" vertical="center" indent="2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left" vertical="center"/>
    </xf>
    <xf numFmtId="3" fontId="10" fillId="5" borderId="0" xfId="0" applyNumberFormat="1" applyFont="1" applyFill="1" applyAlignment="1">
      <alignment horizontal="right" vertical="center" indent="1"/>
    </xf>
    <xf numFmtId="10" fontId="10" fillId="5" borderId="0" xfId="0" applyNumberFormat="1" applyFont="1" applyFill="1" applyAlignment="1">
      <alignment horizontal="right" vertical="center" indent="1"/>
    </xf>
    <xf numFmtId="0" fontId="9" fillId="0" borderId="0" xfId="0" applyFont="1" applyAlignment="1">
      <alignment horizontal="left" vertical="center"/>
    </xf>
    <xf numFmtId="3" fontId="10" fillId="0" borderId="0" xfId="0" applyNumberFormat="1" applyFont="1" applyAlignment="1">
      <alignment horizontal="right" vertical="center" indent="1"/>
    </xf>
    <xf numFmtId="10" fontId="10" fillId="0" borderId="0" xfId="0" applyNumberFormat="1" applyFont="1" applyAlignment="1">
      <alignment horizontal="right" vertical="center" indent="1"/>
    </xf>
    <xf numFmtId="0" fontId="9" fillId="0" borderId="2" xfId="0" applyFont="1" applyBorder="1" applyAlignment="1">
      <alignment horizontal="left" vertical="center"/>
    </xf>
    <xf numFmtId="3" fontId="10" fillId="0" borderId="2" xfId="0" applyNumberFormat="1" applyFont="1" applyBorder="1" applyAlignment="1">
      <alignment horizontal="right" vertical="center" indent="1"/>
    </xf>
    <xf numFmtId="3" fontId="10" fillId="0" borderId="2" xfId="0" applyNumberFormat="1" applyFont="1" applyBorder="1" applyAlignment="1">
      <alignment horizontal="right" vertical="center"/>
    </xf>
    <xf numFmtId="10" fontId="10" fillId="0" borderId="2" xfId="0" applyNumberFormat="1" applyFont="1" applyBorder="1" applyAlignment="1">
      <alignment horizontal="right" vertical="center" indent="1"/>
    </xf>
    <xf numFmtId="0" fontId="9" fillId="5" borderId="0" xfId="0" applyFont="1" applyFill="1" applyAlignment="1">
      <alignment horizontal="left" vertical="center" indent="1"/>
    </xf>
    <xf numFmtId="3" fontId="9" fillId="5" borderId="0" xfId="0" applyNumberFormat="1" applyFont="1" applyFill="1" applyAlignment="1">
      <alignment horizontal="right" vertical="center" indent="1"/>
    </xf>
    <xf numFmtId="10" fontId="9" fillId="5" borderId="0" xfId="0" applyNumberFormat="1" applyFont="1" applyFill="1" applyAlignment="1">
      <alignment horizontal="right" vertical="center" indent="1"/>
    </xf>
    <xf numFmtId="3" fontId="6" fillId="0" borderId="1" xfId="0" applyNumberFormat="1" applyFont="1" applyBorder="1" applyAlignment="1">
      <alignment horizontal="right" vertical="center" wrapText="1" indent="4"/>
    </xf>
    <xf numFmtId="3" fontId="6" fillId="0" borderId="0" xfId="0" applyNumberFormat="1" applyFont="1" applyAlignment="1">
      <alignment horizontal="right" vertical="center" wrapText="1" indent="4"/>
    </xf>
    <xf numFmtId="3" fontId="6" fillId="6" borderId="1" xfId="0" applyNumberFormat="1" applyFont="1" applyFill="1" applyBorder="1" applyAlignment="1">
      <alignment horizontal="right" vertical="center" wrapText="1" indent="4"/>
    </xf>
    <xf numFmtId="3" fontId="6" fillId="6" borderId="0" xfId="0" applyNumberFormat="1" applyFont="1" applyFill="1" applyAlignment="1">
      <alignment horizontal="right" vertical="center" wrapText="1" indent="4"/>
    </xf>
    <xf numFmtId="3" fontId="5" fillId="5" borderId="0" xfId="0" applyNumberFormat="1" applyFont="1" applyFill="1" applyAlignment="1">
      <alignment horizontal="right" vertical="center" wrapText="1" indent="4"/>
    </xf>
    <xf numFmtId="0" fontId="10" fillId="0" borderId="0" xfId="0" applyFont="1" applyAlignment="1">
      <alignment horizontal="left" vertical="center"/>
    </xf>
    <xf numFmtId="3" fontId="9" fillId="5" borderId="3" xfId="0" applyNumberFormat="1" applyFont="1" applyFill="1" applyBorder="1" applyAlignment="1">
      <alignment horizontal="right" vertical="center" indent="1"/>
    </xf>
    <xf numFmtId="10" fontId="9" fillId="5" borderId="3" xfId="0" applyNumberFormat="1" applyFont="1" applyFill="1" applyBorder="1" applyAlignment="1">
      <alignment horizontal="right" vertical="center" indent="1"/>
    </xf>
    <xf numFmtId="0" fontId="11" fillId="0" borderId="0" xfId="0" applyFont="1" applyAlignment="1">
      <alignment horizontal="left" vertical="center"/>
    </xf>
    <xf numFmtId="3" fontId="10" fillId="5" borderId="0" xfId="0" applyNumberFormat="1" applyFont="1" applyFill="1" applyAlignment="1">
      <alignment horizontal="right" vertical="center" indent="1"/>
    </xf>
    <xf numFmtId="10" fontId="10" fillId="5" borderId="0" xfId="0" applyNumberFormat="1" applyFont="1" applyFill="1" applyAlignment="1">
      <alignment horizontal="right" vertical="center" indent="1"/>
    </xf>
    <xf numFmtId="3" fontId="10" fillId="0" borderId="2" xfId="0" applyNumberFormat="1" applyFont="1" applyBorder="1" applyAlignment="1">
      <alignment horizontal="right" vertical="center" indent="1"/>
    </xf>
    <xf numFmtId="10" fontId="10" fillId="0" borderId="2" xfId="0" applyNumberFormat="1" applyFont="1" applyBorder="1" applyAlignment="1">
      <alignment horizontal="right" vertical="center" indent="1"/>
    </xf>
    <xf numFmtId="3" fontId="10" fillId="5" borderId="3" xfId="0" applyNumberFormat="1" applyFont="1" applyFill="1" applyBorder="1" applyAlignment="1">
      <alignment horizontal="right" vertical="center"/>
    </xf>
    <xf numFmtId="3" fontId="10" fillId="5" borderId="3" xfId="0" applyNumberFormat="1" applyFont="1" applyFill="1" applyBorder="1" applyAlignment="1">
      <alignment horizontal="right" vertical="center" indent="1"/>
    </xf>
    <xf numFmtId="10" fontId="10" fillId="5" borderId="3" xfId="0" applyNumberFormat="1" applyFont="1" applyFill="1" applyBorder="1" applyAlignment="1">
      <alignment horizontal="right" vertical="center" indent="1"/>
    </xf>
    <xf numFmtId="3" fontId="10" fillId="0" borderId="0" xfId="0" applyNumberFormat="1" applyFont="1" applyAlignment="1">
      <alignment horizontal="right" vertical="center" indent="1"/>
    </xf>
    <xf numFmtId="10" fontId="10" fillId="0" borderId="0" xfId="0" applyNumberFormat="1" applyFont="1" applyAlignment="1">
      <alignment horizontal="right" vertical="center" indent="1"/>
    </xf>
    <xf numFmtId="0" fontId="8" fillId="4" borderId="0" xfId="0" applyFont="1" applyFill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7" fillId="7" borderId="0" xfId="0" applyFont="1" applyFill="1" applyAlignment="1">
      <alignment horizontal="left" vertical="center"/>
    </xf>
    <xf numFmtId="0" fontId="0" fillId="0" borderId="0" xfId="0" applyAlignment="1">
      <alignment horizontal="justify" vertical="center" wrapText="1"/>
    </xf>
    <xf numFmtId="0" fontId="0" fillId="0" borderId="0" xfId="0"/>
    <xf numFmtId="0" fontId="0" fillId="0" borderId="0" xfId="0" applyAlignment="1">
      <alignment vertical="center"/>
    </xf>
  </cellXfs>
  <cellStyles count="3">
    <cellStyle name="40% - Énfasis1" xfId="2" builtinId="31"/>
    <cellStyle name="Énfasis1" xfId="1" builtinId="29"/>
    <cellStyle name="Normal" xfId="0" builtinId="0"/>
  </cellStyles>
  <dxfs count="28"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2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2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alignment horizontal="right" vertical="center" textRotation="0" wrapText="0" indent="2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0.0%"/>
      <alignment horizontal="righ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rgb="FFD9D9D9"/>
        </patternFill>
      </fill>
      <alignment horizontal="right" vertical="center" textRotation="0" wrapText="1" indent="3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D9D9D9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justify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border diagonalUp="0" diagonalDown="0">
        <left/>
        <right/>
        <top style="thin">
          <color rgb="FF000000"/>
        </top>
        <bottom style="thin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vertical="center" textRotation="0" wrapText="1" indent="0" justifyLastLine="0" shrinkToFit="0" readingOrder="0"/>
    </dxf>
    <dxf>
      <border outline="0">
        <bottom style="medium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center" textRotation="0" wrapText="1" indent="4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rgb="FFD9D9D9"/>
        </patternFill>
      </fill>
      <alignment horizontal="right" vertical="center" textRotation="0" wrapText="1" indent="4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top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alignment horizontal="right" vertical="center" textRotation="0" wrapText="1" indent="4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justify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D9D9D9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justify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vertical="center" textRotation="0" wrapText="1" indent="0" justifyLastLine="0" shrinkToFit="0" readingOrder="0"/>
    </dxf>
  </dxfs>
  <tableStyles count="0" defaultTableStyle="TableStyleMedium9" defaultPivotStyle="PivotStyleLight16"/>
  <colors>
    <mruColors>
      <color rgb="FFFFFFFF"/>
      <color rgb="FFCEC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a1325" displayName="Tabla1325" ref="A8:F12" headerRowCount="0" totalsRowShown="0" headerRowDxfId="27" dataDxfId="25" headerRowBorderDxfId="26" tableBorderDxfId="24">
  <tableColumns count="6">
    <tableColumn id="1" xr3:uid="{00000000-0010-0000-0000-000001000000}" name="Columna1" headerRowDxfId="23" dataDxfId="22"/>
    <tableColumn id="6" xr3:uid="{B70332C5-2287-4A60-966A-7A40E0FF4209}" name="Columna6" headerRowDxfId="21" dataDxfId="20"/>
    <tableColumn id="3" xr3:uid="{00000000-0010-0000-0000-000003000000}" name="Columna3" headerRowDxfId="19" dataDxfId="18"/>
    <tableColumn id="5" xr3:uid="{4F20B6F6-3138-4D77-B2BF-934DDE076B42}" name="Columna5" headerRowDxfId="17" dataDxfId="16"/>
    <tableColumn id="2" xr3:uid="{E58E23B8-67BE-4A3A-8987-5EB55C78F733}" name="Columna2" headerRowDxfId="15" dataDxfId="1"/>
    <tableColumn id="4" xr3:uid="{004F8008-FC02-4965-80F0-A44290AE7942}" name="Columna4" headerRowDxfId="14" dataDxfId="0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7F317A5-8A05-4A61-9432-FD87A1D9E478}" name="Tabla13252" displayName="Tabla13252" ref="A7:D11" headerRowCount="0" totalsRowShown="0" headerRowDxfId="13" dataDxfId="11" headerRowBorderDxfId="12" tableBorderDxfId="10">
  <tableColumns count="4">
    <tableColumn id="1" xr3:uid="{7B212DE7-F1CE-4362-A7B1-E32647D48962}" name="Columna1" headerRowDxfId="9" dataDxfId="8"/>
    <tableColumn id="3" xr3:uid="{AE57003B-0651-4968-9F64-3055984EF167}" name="Columna3" headerRowDxfId="7" dataDxfId="6"/>
    <tableColumn id="2" xr3:uid="{8D9D978F-E115-4A52-9D1A-01D807DA6727}" name="Columna2" headerRowDxfId="5" dataDxfId="4"/>
    <tableColumn id="4" xr3:uid="{B36819B2-D902-41DF-87F3-D3CB69DC46AA}" name="Columna4" headerRowDxfId="3" dataDxfId="2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zoomScaleNormal="100" workbookViewId="0">
      <selection activeCell="O13" sqref="O13"/>
    </sheetView>
  </sheetViews>
  <sheetFormatPr baseColWidth="10" defaultRowHeight="15" x14ac:dyDescent="0.25"/>
  <cols>
    <col min="1" max="1" width="21.7109375" customWidth="1"/>
    <col min="2" max="2" width="18.7109375" customWidth="1"/>
    <col min="3" max="3" width="18.5703125" customWidth="1"/>
    <col min="4" max="4" width="18.42578125" customWidth="1"/>
    <col min="5" max="5" width="13.28515625" customWidth="1"/>
    <col min="6" max="6" width="13.42578125" customWidth="1"/>
  </cols>
  <sheetData>
    <row r="1" spans="1:7" ht="19.5" customHeight="1" x14ac:dyDescent="0.25">
      <c r="A1" s="2" t="s">
        <v>13</v>
      </c>
      <c r="B1" s="2"/>
      <c r="C1" s="3"/>
      <c r="D1" s="3"/>
      <c r="E1" s="3"/>
      <c r="F1" s="3"/>
      <c r="G1" s="1"/>
    </row>
    <row r="2" spans="1:7" x14ac:dyDescent="0.25">
      <c r="A2" s="4"/>
      <c r="B2" s="4"/>
      <c r="C2" s="4"/>
      <c r="D2" s="4"/>
      <c r="E2" s="4"/>
      <c r="F2" s="4"/>
      <c r="G2" s="1"/>
    </row>
    <row r="3" spans="1:7" x14ac:dyDescent="0.25">
      <c r="A3" s="5" t="s">
        <v>3</v>
      </c>
      <c r="B3" s="5"/>
      <c r="C3" s="5"/>
      <c r="D3" s="5"/>
      <c r="E3" s="5"/>
      <c r="F3" s="5"/>
      <c r="G3" s="1"/>
    </row>
    <row r="4" spans="1:7" x14ac:dyDescent="0.25">
      <c r="A4" s="5" t="s">
        <v>4</v>
      </c>
      <c r="B4" s="5"/>
      <c r="C4" s="5"/>
      <c r="D4" s="5"/>
      <c r="E4" s="5"/>
      <c r="F4" s="5"/>
      <c r="G4" s="1"/>
    </row>
    <row r="5" spans="1:7" x14ac:dyDescent="0.25">
      <c r="A5" s="6"/>
      <c r="B5" s="6"/>
      <c r="C5" s="6"/>
      <c r="D5" s="6"/>
      <c r="E5" s="6"/>
      <c r="F5" s="6"/>
      <c r="G5" s="1"/>
    </row>
    <row r="6" spans="1:7" ht="31.5" customHeight="1" x14ac:dyDescent="0.25">
      <c r="A6" s="12" t="s">
        <v>5</v>
      </c>
      <c r="B6" s="12" t="s">
        <v>6</v>
      </c>
      <c r="C6" s="12" t="s">
        <v>6</v>
      </c>
      <c r="D6" s="12" t="s">
        <v>6</v>
      </c>
      <c r="E6" s="12" t="s">
        <v>24</v>
      </c>
      <c r="F6" s="12" t="s">
        <v>24</v>
      </c>
      <c r="G6" s="1"/>
    </row>
    <row r="7" spans="1:7" ht="15.75" customHeight="1" thickBot="1" x14ac:dyDescent="0.3">
      <c r="A7" s="12"/>
      <c r="B7" s="12">
        <v>2022</v>
      </c>
      <c r="C7" s="12">
        <v>2023</v>
      </c>
      <c r="D7" s="12" t="s">
        <v>22</v>
      </c>
      <c r="E7" s="12" t="s">
        <v>25</v>
      </c>
      <c r="F7" s="12" t="s">
        <v>26</v>
      </c>
      <c r="G7" s="1"/>
    </row>
    <row r="8" spans="1:7" ht="18" customHeight="1" thickBot="1" x14ac:dyDescent="0.3">
      <c r="A8" s="7" t="s">
        <v>0</v>
      </c>
      <c r="B8" s="36">
        <v>2098</v>
      </c>
      <c r="C8" s="36">
        <v>4056</v>
      </c>
      <c r="D8" s="37">
        <v>2495</v>
      </c>
      <c r="E8" s="17">
        <v>93.326978074356532</v>
      </c>
      <c r="F8" s="17">
        <v>-38.486193293885599</v>
      </c>
      <c r="G8" s="1"/>
    </row>
    <row r="9" spans="1:7" ht="18" customHeight="1" thickBot="1" x14ac:dyDescent="0.3">
      <c r="A9" s="8" t="s">
        <v>1</v>
      </c>
      <c r="B9" s="38">
        <v>45037</v>
      </c>
      <c r="C9" s="38">
        <v>63521</v>
      </c>
      <c r="D9" s="39">
        <v>62115</v>
      </c>
      <c r="E9" s="18">
        <v>41.041810067278014</v>
      </c>
      <c r="F9" s="18">
        <v>-2.2134412241620884</v>
      </c>
      <c r="G9" s="1"/>
    </row>
    <row r="10" spans="1:7" ht="18" customHeight="1" thickBot="1" x14ac:dyDescent="0.3">
      <c r="A10" s="7" t="s">
        <v>9</v>
      </c>
      <c r="B10" s="36">
        <v>13033</v>
      </c>
      <c r="C10" s="36">
        <v>21094</v>
      </c>
      <c r="D10" s="37">
        <v>20215</v>
      </c>
      <c r="E10" s="17">
        <v>61.850686718330394</v>
      </c>
      <c r="F10" s="17">
        <v>-4.1670617237129042</v>
      </c>
      <c r="G10" s="1"/>
    </row>
    <row r="11" spans="1:7" ht="18" customHeight="1" x14ac:dyDescent="0.25">
      <c r="A11" s="9" t="s">
        <v>2</v>
      </c>
      <c r="B11" s="37">
        <v>172006</v>
      </c>
      <c r="C11" s="37">
        <v>211890</v>
      </c>
      <c r="D11" s="37">
        <v>192038</v>
      </c>
      <c r="E11" s="18">
        <v>23.187563224538678</v>
      </c>
      <c r="F11" s="18">
        <v>-9.3690122233234217</v>
      </c>
      <c r="G11" s="1"/>
    </row>
    <row r="12" spans="1:7" ht="18" customHeight="1" x14ac:dyDescent="0.25">
      <c r="A12" s="10" t="s">
        <v>10</v>
      </c>
      <c r="B12" s="40">
        <f>SUM(B8:B11)</f>
        <v>232174</v>
      </c>
      <c r="C12" s="40">
        <v>300561</v>
      </c>
      <c r="D12" s="40">
        <v>276863</v>
      </c>
      <c r="E12" s="19">
        <v>29.455063874507914</v>
      </c>
      <c r="F12" s="19">
        <v>-7.8845891516198048</v>
      </c>
      <c r="G12" s="1"/>
    </row>
    <row r="13" spans="1:7" ht="21" customHeight="1" x14ac:dyDescent="0.25">
      <c r="A13" s="4" t="s">
        <v>23</v>
      </c>
      <c r="B13" s="4"/>
      <c r="C13" s="4"/>
      <c r="D13" s="4"/>
      <c r="E13" s="4"/>
      <c r="F13" s="4"/>
      <c r="G13" s="1"/>
    </row>
    <row r="14" spans="1:7" x14ac:dyDescent="0.25">
      <c r="A14" s="4" t="s">
        <v>12</v>
      </c>
      <c r="B14" s="4"/>
      <c r="C14" s="4"/>
      <c r="D14" s="4"/>
      <c r="E14" s="4"/>
      <c r="F14" s="4"/>
      <c r="G14" s="1"/>
    </row>
    <row r="15" spans="1:7" x14ac:dyDescent="0.25">
      <c r="A15" s="11"/>
      <c r="B15" s="11"/>
      <c r="C15" s="4"/>
      <c r="D15" s="4"/>
      <c r="E15" s="4"/>
      <c r="F15" s="4"/>
    </row>
  </sheetData>
  <phoneticPr fontId="4" type="noConversion"/>
  <pageMargins left="0.70866141732283472" right="0.70866141732283472" top="0.74803149606299213" bottom="0.74803149606299213" header="0.31496062992125984" footer="0.31496062992125984"/>
  <pageSetup paperSize="9" fitToWidth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1A7C8-E58D-4BF3-9F9B-76B8AE446276}">
  <dimension ref="A1:O27"/>
  <sheetViews>
    <sheetView zoomScaleNormal="100" workbookViewId="0">
      <selection activeCell="I29" sqref="I29"/>
    </sheetView>
  </sheetViews>
  <sheetFormatPr baseColWidth="10" defaultRowHeight="15" x14ac:dyDescent="0.25"/>
  <cols>
    <col min="1" max="1" width="21.7109375" customWidth="1"/>
    <col min="2" max="2" width="18" customWidth="1"/>
    <col min="3" max="3" width="13.28515625" customWidth="1"/>
    <col min="4" max="4" width="13.42578125" customWidth="1"/>
  </cols>
  <sheetData>
    <row r="1" spans="1:15" ht="19.5" customHeight="1" x14ac:dyDescent="0.25">
      <c r="A1" s="2" t="s">
        <v>13</v>
      </c>
      <c r="B1" s="3"/>
      <c r="C1" s="3"/>
      <c r="D1" s="3"/>
      <c r="E1" s="1"/>
    </row>
    <row r="2" spans="1:15" x14ac:dyDescent="0.25">
      <c r="A2" s="4"/>
      <c r="B2" s="4"/>
      <c r="C2" s="4"/>
      <c r="D2" s="4"/>
      <c r="E2" s="1"/>
    </row>
    <row r="3" spans="1:15" x14ac:dyDescent="0.25">
      <c r="A3" s="5" t="s">
        <v>3</v>
      </c>
      <c r="B3" s="5"/>
      <c r="C3" s="5"/>
      <c r="D3" s="5"/>
      <c r="E3" s="1"/>
    </row>
    <row r="4" spans="1:15" x14ac:dyDescent="0.25">
      <c r="A4" s="5" t="s">
        <v>4</v>
      </c>
      <c r="B4" s="5"/>
      <c r="C4" s="5"/>
      <c r="D4" s="5"/>
      <c r="E4" s="1"/>
    </row>
    <row r="5" spans="1:15" x14ac:dyDescent="0.25">
      <c r="A5" s="6"/>
      <c r="B5" s="6"/>
      <c r="C5" s="6"/>
      <c r="D5" s="6"/>
      <c r="E5" s="1"/>
    </row>
    <row r="6" spans="1:15" ht="48.75" customHeight="1" thickBot="1" x14ac:dyDescent="0.3">
      <c r="A6" s="12" t="s">
        <v>5</v>
      </c>
      <c r="B6" s="12" t="s">
        <v>6</v>
      </c>
      <c r="C6" s="12" t="s">
        <v>7</v>
      </c>
      <c r="D6" s="12" t="s">
        <v>8</v>
      </c>
      <c r="E6" s="1"/>
    </row>
    <row r="7" spans="1:15" ht="18" customHeight="1" thickBot="1" x14ac:dyDescent="0.3">
      <c r="A7" s="7" t="s">
        <v>0</v>
      </c>
      <c r="B7" s="13">
        <v>2098</v>
      </c>
      <c r="C7" s="17">
        <f>-0.771*100</f>
        <v>-77.100000000000009</v>
      </c>
      <c r="D7" s="17">
        <f>-0.881*100</f>
        <v>-88.1</v>
      </c>
      <c r="E7" s="1"/>
    </row>
    <row r="8" spans="1:15" ht="18" customHeight="1" thickBot="1" x14ac:dyDescent="0.3">
      <c r="A8" s="8" t="s">
        <v>1</v>
      </c>
      <c r="B8" s="14">
        <v>44941</v>
      </c>
      <c r="C8" s="18">
        <f>0.576*100</f>
        <v>57.599999999999994</v>
      </c>
      <c r="D8" s="18">
        <f>-0.319*100</f>
        <v>-31.900000000000002</v>
      </c>
      <c r="E8" s="1"/>
    </row>
    <row r="9" spans="1:15" ht="18" customHeight="1" thickBot="1" x14ac:dyDescent="0.3">
      <c r="A9" s="7" t="s">
        <v>9</v>
      </c>
      <c r="B9" s="13">
        <v>13021</v>
      </c>
      <c r="C9" s="17">
        <f>0.214*100</f>
        <v>21.4</v>
      </c>
      <c r="D9" s="17">
        <f>-0.267*100</f>
        <v>-26.700000000000003</v>
      </c>
      <c r="E9" s="1"/>
    </row>
    <row r="10" spans="1:15" ht="18" customHeight="1" x14ac:dyDescent="0.25">
      <c r="A10" s="9" t="s">
        <v>2</v>
      </c>
      <c r="B10" s="15">
        <v>172006</v>
      </c>
      <c r="C10" s="18">
        <f>0.677*100</f>
        <v>67.7</v>
      </c>
      <c r="D10" s="18">
        <f>-0.31*100</f>
        <v>-31</v>
      </c>
      <c r="E10" s="1"/>
    </row>
    <row r="11" spans="1:15" ht="18" customHeight="1" x14ac:dyDescent="0.25">
      <c r="A11" s="10" t="s">
        <v>10</v>
      </c>
      <c r="B11" s="16">
        <v>232066</v>
      </c>
      <c r="C11" s="19">
        <f>0.517*100</f>
        <v>51.7</v>
      </c>
      <c r="D11" s="19">
        <f>-0.342*100</f>
        <v>-34.200000000000003</v>
      </c>
      <c r="E11" s="1"/>
    </row>
    <row r="12" spans="1:15" ht="21" customHeight="1" x14ac:dyDescent="0.25">
      <c r="A12" s="4" t="s">
        <v>11</v>
      </c>
      <c r="B12" s="4"/>
      <c r="C12" s="4"/>
      <c r="D12" s="4"/>
      <c r="E12" s="1"/>
    </row>
    <row r="13" spans="1:15" x14ac:dyDescent="0.25">
      <c r="A13" s="4" t="s">
        <v>12</v>
      </c>
      <c r="B13" s="4"/>
      <c r="C13" s="4"/>
      <c r="D13" s="4"/>
      <c r="E13" s="1"/>
    </row>
    <row r="14" spans="1:15" x14ac:dyDescent="0.25">
      <c r="A14" s="11"/>
      <c r="B14" s="4"/>
      <c r="C14" s="4"/>
      <c r="D14" s="4"/>
    </row>
    <row r="15" spans="1:15" x14ac:dyDescent="0.25">
      <c r="A15" s="4"/>
      <c r="B15" s="4"/>
      <c r="C15" s="4"/>
      <c r="D15" s="4"/>
    </row>
    <row r="16" spans="1:15" x14ac:dyDescent="0.25">
      <c r="A16" s="56" t="s">
        <v>3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7"/>
    </row>
    <row r="17" spans="1:15" x14ac:dyDescent="0.25">
      <c r="A17" s="56" t="s">
        <v>14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7"/>
    </row>
    <row r="18" spans="1:15" x14ac:dyDescent="0.25">
      <c r="A18" s="21"/>
      <c r="B18" s="21"/>
      <c r="C18" s="58"/>
      <c r="D18" s="58"/>
      <c r="E18" s="59"/>
      <c r="F18" s="59"/>
      <c r="G18" s="59"/>
      <c r="H18" s="59"/>
      <c r="I18" s="58"/>
      <c r="J18" s="58"/>
      <c r="M18" s="58"/>
      <c r="N18" s="58"/>
      <c r="O18" s="20"/>
    </row>
    <row r="19" spans="1:15" x14ac:dyDescent="0.25">
      <c r="A19" s="54" t="s">
        <v>15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20"/>
    </row>
    <row r="20" spans="1:15" ht="24.75" thickBot="1" x14ac:dyDescent="0.3">
      <c r="A20" s="22" t="s">
        <v>5</v>
      </c>
      <c r="B20" s="55" t="s">
        <v>16</v>
      </c>
      <c r="C20" s="55"/>
      <c r="D20" s="55">
        <v>2023</v>
      </c>
      <c r="E20" s="55"/>
      <c r="F20" s="55">
        <v>2022</v>
      </c>
      <c r="G20" s="55"/>
      <c r="H20" s="55">
        <v>2021</v>
      </c>
      <c r="I20" s="55"/>
      <c r="J20" s="22">
        <v>2020</v>
      </c>
      <c r="K20" s="22">
        <v>2019</v>
      </c>
      <c r="L20" s="55" t="s">
        <v>17</v>
      </c>
      <c r="M20" s="55"/>
      <c r="N20" s="22" t="s">
        <v>18</v>
      </c>
      <c r="O20" s="20"/>
    </row>
    <row r="21" spans="1:15" x14ac:dyDescent="0.25">
      <c r="A21" s="23" t="s">
        <v>0</v>
      </c>
      <c r="B21" s="49">
        <v>2495</v>
      </c>
      <c r="C21" s="49"/>
      <c r="D21" s="50">
        <v>4056</v>
      </c>
      <c r="E21" s="50"/>
      <c r="F21" s="50">
        <v>2098</v>
      </c>
      <c r="G21" s="50"/>
      <c r="H21" s="50">
        <v>9161</v>
      </c>
      <c r="I21" s="50"/>
      <c r="J21" s="24">
        <v>23539</v>
      </c>
      <c r="K21" s="24">
        <v>17687</v>
      </c>
      <c r="L21" s="51">
        <v>-0.38500000000000001</v>
      </c>
      <c r="M21" s="51"/>
      <c r="N21" s="25">
        <v>-0.85899999999999999</v>
      </c>
      <c r="O21" s="20"/>
    </row>
    <row r="22" spans="1:15" x14ac:dyDescent="0.25">
      <c r="A22" s="26" t="s">
        <v>1</v>
      </c>
      <c r="B22" s="52">
        <v>62115</v>
      </c>
      <c r="C22" s="52"/>
      <c r="D22" s="52">
        <v>63521</v>
      </c>
      <c r="E22" s="52"/>
      <c r="F22" s="52">
        <v>45037</v>
      </c>
      <c r="G22" s="52"/>
      <c r="H22" s="52">
        <v>28518</v>
      </c>
      <c r="I22" s="52"/>
      <c r="J22" s="27">
        <v>18600</v>
      </c>
      <c r="K22" s="27">
        <v>65982</v>
      </c>
      <c r="L22" s="53">
        <v>-2.1999999999999999E-2</v>
      </c>
      <c r="M22" s="53"/>
      <c r="N22" s="28">
        <v>-5.8999999999999997E-2</v>
      </c>
      <c r="O22" s="20"/>
    </row>
    <row r="23" spans="1:15" x14ac:dyDescent="0.25">
      <c r="A23" s="23" t="s">
        <v>9</v>
      </c>
      <c r="B23" s="45">
        <v>20215</v>
      </c>
      <c r="C23" s="45"/>
      <c r="D23" s="45">
        <v>21094</v>
      </c>
      <c r="E23" s="45"/>
      <c r="F23" s="45">
        <v>13033</v>
      </c>
      <c r="G23" s="45"/>
      <c r="H23" s="45">
        <v>10730</v>
      </c>
      <c r="I23" s="45"/>
      <c r="J23" s="24">
        <v>2358</v>
      </c>
      <c r="K23" s="24">
        <v>17766</v>
      </c>
      <c r="L23" s="46">
        <v>-4.2000000000000003E-2</v>
      </c>
      <c r="M23" s="46"/>
      <c r="N23" s="25">
        <v>0.13800000000000001</v>
      </c>
      <c r="O23" s="20"/>
    </row>
    <row r="24" spans="1:15" ht="15.75" thickBot="1" x14ac:dyDescent="0.3">
      <c r="A24" s="29" t="s">
        <v>2</v>
      </c>
      <c r="B24" s="47">
        <v>192038</v>
      </c>
      <c r="C24" s="47"/>
      <c r="D24" s="47">
        <v>211890</v>
      </c>
      <c r="E24" s="47"/>
      <c r="F24" s="47">
        <v>172006</v>
      </c>
      <c r="G24" s="47"/>
      <c r="H24" s="47">
        <v>102543</v>
      </c>
      <c r="I24" s="47"/>
      <c r="J24" s="30">
        <v>71848</v>
      </c>
      <c r="K24" s="31">
        <v>249224</v>
      </c>
      <c r="L24" s="48">
        <v>-9.4E-2</v>
      </c>
      <c r="M24" s="48"/>
      <c r="N24" s="32">
        <v>-0.22900000000000001</v>
      </c>
      <c r="O24" s="20"/>
    </row>
    <row r="25" spans="1:15" x14ac:dyDescent="0.25">
      <c r="A25" s="33" t="s">
        <v>19</v>
      </c>
      <c r="B25" s="42">
        <v>276863</v>
      </c>
      <c r="C25" s="42"/>
      <c r="D25" s="42">
        <v>300561</v>
      </c>
      <c r="E25" s="42"/>
      <c r="F25" s="42">
        <v>232174</v>
      </c>
      <c r="G25" s="42"/>
      <c r="H25" s="42">
        <v>150952</v>
      </c>
      <c r="I25" s="42"/>
      <c r="J25" s="34">
        <v>116345</v>
      </c>
      <c r="K25" s="34">
        <v>350659</v>
      </c>
      <c r="L25" s="43">
        <v>-7.9000000000000001E-2</v>
      </c>
      <c r="M25" s="43"/>
      <c r="N25" s="35">
        <v>-0.21</v>
      </c>
      <c r="O25" s="20"/>
    </row>
    <row r="26" spans="1:15" x14ac:dyDescent="0.25">
      <c r="A26" s="44" t="s">
        <v>20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0"/>
    </row>
    <row r="27" spans="1:15" x14ac:dyDescent="0.25">
      <c r="A27" s="41" t="s">
        <v>21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</row>
  </sheetData>
  <mergeCells count="41">
    <mergeCell ref="A16:N16"/>
    <mergeCell ref="O16:O17"/>
    <mergeCell ref="A17:N17"/>
    <mergeCell ref="C18:D18"/>
    <mergeCell ref="E18:F18"/>
    <mergeCell ref="G18:H18"/>
    <mergeCell ref="I18:J18"/>
    <mergeCell ref="M18:N18"/>
    <mergeCell ref="A19:N19"/>
    <mergeCell ref="B20:C20"/>
    <mergeCell ref="D20:E20"/>
    <mergeCell ref="F20:G20"/>
    <mergeCell ref="H20:I20"/>
    <mergeCell ref="L20:M20"/>
    <mergeCell ref="B22:C22"/>
    <mergeCell ref="D22:E22"/>
    <mergeCell ref="F22:G22"/>
    <mergeCell ref="H22:I22"/>
    <mergeCell ref="L22:M22"/>
    <mergeCell ref="B21:C21"/>
    <mergeCell ref="D21:E21"/>
    <mergeCell ref="F21:G21"/>
    <mergeCell ref="H21:I21"/>
    <mergeCell ref="L21:M21"/>
    <mergeCell ref="B24:C24"/>
    <mergeCell ref="D24:E24"/>
    <mergeCell ref="F24:G24"/>
    <mergeCell ref="H24:I24"/>
    <mergeCell ref="L24:M24"/>
    <mergeCell ref="B23:C23"/>
    <mergeCell ref="D23:E23"/>
    <mergeCell ref="F23:G23"/>
    <mergeCell ref="H23:I23"/>
    <mergeCell ref="L23:M23"/>
    <mergeCell ref="A27:O27"/>
    <mergeCell ref="B25:C25"/>
    <mergeCell ref="D25:E25"/>
    <mergeCell ref="F25:G25"/>
    <mergeCell ref="H25:I25"/>
    <mergeCell ref="L25:M25"/>
    <mergeCell ref="A26:N26"/>
  </mergeCells>
  <pageMargins left="0.70866141732283472" right="0.70866141732283472" top="0.74803149606299213" bottom="0.74803149606299213" header="0.31496062992125984" footer="0.31496062992125984"/>
  <pageSetup paperSize="9" fitToWidth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1.10.7-3</vt:lpstr>
      <vt:lpstr>Histórico</vt:lpstr>
      <vt:lpstr>'1.10.7-3'!Área_de_impresión</vt:lpstr>
      <vt:lpstr>Histórico!Área_de_impresión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2022-02-10T10:26:09Z</cp:lastPrinted>
  <dcterms:created xsi:type="dcterms:W3CDTF">2014-07-11T10:18:46Z</dcterms:created>
  <dcterms:modified xsi:type="dcterms:W3CDTF">2025-05-22T13:22:51Z</dcterms:modified>
</cp:coreProperties>
</file>