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1F770BA0-1E2A-4CD7-BFE0-24F3E4A6C8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9" sheetId="10" r:id="rId1"/>
  </sheets>
  <definedNames>
    <definedName name="_xlnm.Print_Area" localSheetId="0">'1.3.1-19'!$A$1:$J$18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0" l="1"/>
  <c r="J10" i="10"/>
  <c r="J11" i="10"/>
  <c r="J12" i="10"/>
  <c r="J13" i="10"/>
  <c r="J14" i="10"/>
  <c r="J15" i="10"/>
  <c r="J16" i="10"/>
  <c r="J17" i="10"/>
  <c r="J8" i="10"/>
  <c r="G8" i="10"/>
  <c r="G9" i="10"/>
  <c r="G10" i="10"/>
  <c r="G11" i="10"/>
  <c r="G12" i="10"/>
  <c r="G13" i="10"/>
  <c r="G14" i="10"/>
  <c r="G15" i="10"/>
  <c r="G16" i="10"/>
  <c r="G17" i="10"/>
  <c r="D8" i="10"/>
  <c r="D9" i="10"/>
  <c r="D10" i="10"/>
  <c r="D11" i="10"/>
  <c r="D12" i="10"/>
  <c r="D13" i="10"/>
  <c r="D14" i="10"/>
  <c r="D15" i="10"/>
  <c r="D16" i="10"/>
  <c r="D17" i="10"/>
</calcChain>
</file>

<file path=xl/sharedStrings.xml><?xml version="1.0" encoding="utf-8"?>
<sst xmlns="http://schemas.openxmlformats.org/spreadsheetml/2006/main" count="20" uniqueCount="18">
  <si>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</si>
  <si>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</si>
  <si>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</si>
  <si>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</si>
  <si>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</si>
  <si>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</si>
  <si>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</si>
  <si>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</si>
  <si>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</si>
  <si>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</si>
  <si>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CyL</t>
  </si>
  <si>
    <t>Fuente:  Consejería de Agricultura, Ganadería y Desarrollo Rural de la Junta de Castilla y León.</t>
  </si>
  <si>
    <t>Total</t>
  </si>
  <si>
    <t>Ayudas Agroambiente, Climma y Agricultura Ecológica</t>
  </si>
  <si>
    <t>Indemnización compensatoria en zonas de montaña</t>
  </si>
  <si>
    <t>CES. Informe de Situación Económica y Social de Castilla y León en 2024</t>
  </si>
  <si>
    <t>Ayudas agroambiente y clima, agricultura ecológica e Indemnización compensatoria de zonas de montaña, 2023-2024</t>
  </si>
  <si>
    <t>Cuadro 1.3.1-19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</si>
</sst>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2" borderId="0" xfId="1" applyFont="1"/>
    <xf numFmtId="0" fontId="1" fillId="0" borderId="0" xfId="0" applyFont="1" applyAlignment="1">
      <alignment horizontal="left" vertical="center" indent="1"/>
    </xf>
    <xf numFmtId="4" fontId="5" fillId="4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right" vertical="center" indent="2"/>
    </xf>
    <xf numFmtId="4" fontId="1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4" fillId="3" borderId="0" xfId="2" applyFont="1"/>
    <xf numFmtId="0" fontId="3" fillId="2" borderId="0" xfId="1" applyFont="1" applyAlignment="1">
      <alignment horizontal="center" vertical="center" wrapText="1"/>
    </xf>
    <xf numFmtId="0" fontId="3" fillId="2" borderId="0" xfId="1" applyFont="1" applyAlignment="1">
      <alignment horizontal="right" vertical="center" wrapText="1" indent="2"/>
    </xf>
    <xf numFmtId="0" fontId="3" fillId="6" borderId="0" xfId="3" applyFont="1" applyFill="1" applyAlignment="1">
      <alignment horizontal="left" vertical="center" indent="1"/>
    </xf>
    <xf numFmtId="4" fontId="3" fillId="6" borderId="0" xfId="3" applyNumberFormat="1" applyFont="1" applyFill="1" applyAlignment="1">
      <alignment horizontal="right" vertical="center"/>
    </xf>
    <xf numFmtId="164" fontId="3" fillId="6" borderId="0" xfId="3" applyNumberFormat="1" applyFont="1" applyFill="1" applyAlignment="1">
      <alignment horizontal="right" vertical="center" indent="2"/>
    </xf>
    <xf numFmtId="0" fontId="2" fillId="3" borderId="0" xfId="2"/>
    <xf numFmtId="165" fontId="1" fillId="0" borderId="0" xfId="0" applyNumberFormat="1" applyFont="1" applyAlignment="1">
      <alignment horizontal="right" vertical="center" indent="3"/>
    </xf>
    <xf numFmtId="165" fontId="3" fillId="6" borderId="0" xfId="3" applyNumberFormat="1" applyFont="1" applyFill="1" applyAlignment="1">
      <alignment horizontal="right" vertical="center" indent="3"/>
    </xf>
    <xf numFmtId="0" fontId="4" fillId="3" borderId="0" xfId="2" applyFont="1" applyAlignment="1">
      <alignment horizontal="center" vertical="center" wrapText="1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.##00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4E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3" displayName="Tabla3123" ref="A8:J17" headerRowCount="0" totalsRowShown="0" headerRowDxfId="23" dataDxfId="21" headerRowBorderDxfId="22" tableBorderDxfId="20">
  <tableColumns count="10">
    <tableColumn id="1" xr3:uid="{00000000-0010-0000-0000-000001000000}" name="Columna1" headerRowDxfId="19" dataDxfId="18"/>
    <tableColumn id="3" xr3:uid="{00000000-0010-0000-0000-000003000000}" name="Columna3" headerRowDxfId="17" dataDxfId="16"/>
    <tableColumn id="2" xr3:uid="{00000000-0010-0000-0000-000002000000}" name="Columna2" headerRowDxfId="15" dataDxfId="14"/>
    <tableColumn id="4" xr3:uid="{00000000-0010-0000-0000-000004000000}" name="Columna4" headerRowDxfId="13" dataDxfId="12">
      <calculatedColumnFormula>(C8-B8)/B8*100</calculatedColumnFormula>
    </tableColumn>
    <tableColumn id="5" xr3:uid="{00000000-0010-0000-0000-000005000000}" name="Columna5" headerRowDxfId="11" dataDxfId="10"/>
    <tableColumn id="6" xr3:uid="{00000000-0010-0000-0000-000006000000}" name="Columna6" headerRowDxfId="9" dataDxfId="8"/>
    <tableColumn id="7" xr3:uid="{00000000-0010-0000-0000-000007000000}" name="Columna7" headerRowDxfId="7" dataDxfId="6">
      <calculatedColumnFormula>(F8*100)/E8-100</calculatedColumnFormula>
    </tableColumn>
    <tableColumn id="8" xr3:uid="{00000000-0010-0000-0000-000008000000}" name="Columna8" headerRowDxfId="5" dataDxfId="4"/>
    <tableColumn id="10" xr3:uid="{00000000-0010-0000-0000-00000A000000}" name="Columna10" headerRowDxfId="3" dataDxfId="2"/>
    <tableColumn id="9" xr3:uid="{00000000-0010-0000-0000-000009000000}" name="Columna9" headerRowDxfId="1" dataDxfId="0">
      <calculatedColumnFormula>(I8*100/H8)-100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10" zoomScaleNormal="110" workbookViewId="0">
      <selection activeCell="E26" sqref="E26"/>
    </sheetView>
  </sheetViews>
  <sheetFormatPr baseColWidth="10" defaultRowHeight="15" x14ac:dyDescent="0.25"/>
  <cols>
    <col min="1" max="1" width="14" customWidth="1"/>
    <col min="2" max="3" width="15.140625" customWidth="1"/>
    <col min="4" max="4" width="11.7109375" customWidth="1"/>
    <col min="5" max="6" width="15.28515625" customWidth="1"/>
    <col min="7" max="7" width="12.140625" customWidth="1"/>
    <col min="8" max="9" width="16.28515625" customWidth="1"/>
    <col min="10" max="10" width="12.140625" customWidth="1"/>
    <col min="11" max="11" width="11.42578125" customWidth="1"/>
  </cols>
  <sheetData>
    <row r="1" spans="1:11" x14ac:dyDescent="0.25">
      <c r="A1" s="8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 x14ac:dyDescent="0.25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7.75" customHeight="1" x14ac:dyDescent="0.25">
      <c r="A6" s="1"/>
      <c r="B6" s="17" t="s">
        <v>13</v>
      </c>
      <c r="C6" s="17"/>
      <c r="D6" s="17"/>
      <c r="E6" s="17" t="s">
        <v>14</v>
      </c>
      <c r="F6" s="17"/>
      <c r="G6" s="17"/>
      <c r="H6" s="17" t="s">
        <v>12</v>
      </c>
      <c r="I6" s="17"/>
      <c r="J6" s="17"/>
      <c r="K6" s="1"/>
    </row>
    <row r="7" spans="1:11" ht="27" customHeight="1" x14ac:dyDescent="0.25">
      <c r="A7" s="1"/>
      <c r="B7" s="9">
        <v>2023</v>
      </c>
      <c r="C7" s="9">
        <v>2024</v>
      </c>
      <c r="D7" s="10" t="s">
        <v>0</v>
      </c>
      <c r="E7" s="9">
        <v>2023</v>
      </c>
      <c r="F7" s="9">
        <v>2024</v>
      </c>
      <c r="G7" s="10" t="s">
        <v>0</v>
      </c>
      <c r="H7" s="9">
        <v>2023</v>
      </c>
      <c r="I7" s="9">
        <v>2024</v>
      </c>
      <c r="J7" s="10" t="s">
        <v>0</v>
      </c>
      <c r="K7" s="1"/>
    </row>
    <row r="8" spans="1:11" ht="20.25" customHeight="1" x14ac:dyDescent="0.25">
      <c r="A8" s="3" t="s">
        <v>1</v>
      </c>
      <c r="B8" s="4">
        <v>794926.62</v>
      </c>
      <c r="C8" s="4">
        <v>2984511.63</v>
      </c>
      <c r="D8" s="5">
        <f t="shared" ref="D8:D17" si="0">(C8-B8)/B8*100</f>
        <v>275.44492219923393</v>
      </c>
      <c r="E8" s="6">
        <v>4732697.59</v>
      </c>
      <c r="F8" s="6">
        <v>4422404.99</v>
      </c>
      <c r="G8" s="5">
        <f t="shared" ref="G8:G17" si="1">(F8*100)/E8-100</f>
        <v>-6.556358062168087</v>
      </c>
      <c r="H8" s="6">
        <v>5527624.21</v>
      </c>
      <c r="I8" s="6">
        <v>7406916.6200000001</v>
      </c>
      <c r="J8" s="15">
        <f t="shared" ref="J8:J17" si="2">(I8*100/H8)-100</f>
        <v>33.998194135559743</v>
      </c>
      <c r="K8" s="1"/>
    </row>
    <row r="9" spans="1:11" ht="20.25" customHeight="1" x14ac:dyDescent="0.25">
      <c r="A9" s="3" t="s">
        <v>2</v>
      </c>
      <c r="B9" s="7">
        <v>1156725.46</v>
      </c>
      <c r="C9" s="7">
        <v>4410675.84</v>
      </c>
      <c r="D9" s="5">
        <f t="shared" si="0"/>
        <v>281.30705967170468</v>
      </c>
      <c r="E9" s="6">
        <v>8355030.1600000001</v>
      </c>
      <c r="F9" s="6">
        <v>4238461.04</v>
      </c>
      <c r="G9" s="5">
        <f t="shared" si="1"/>
        <v>-49.270547696024117</v>
      </c>
      <c r="H9" s="6">
        <v>9511755.620000001</v>
      </c>
      <c r="I9" s="6">
        <v>8649136.879999999</v>
      </c>
      <c r="J9" s="15">
        <f t="shared" si="2"/>
        <v>-9.0689750080017575</v>
      </c>
      <c r="K9" s="1"/>
    </row>
    <row r="10" spans="1:11" ht="20.25" customHeight="1" x14ac:dyDescent="0.25">
      <c r="A10" s="3" t="s">
        <v>3</v>
      </c>
      <c r="B10" s="4">
        <v>889812.81</v>
      </c>
      <c r="C10" s="4">
        <v>7103134.7599999998</v>
      </c>
      <c r="D10" s="5">
        <f t="shared" si="0"/>
        <v>698.27292663948037</v>
      </c>
      <c r="E10" s="6">
        <v>5485174.1100000003</v>
      </c>
      <c r="F10" s="6">
        <v>3948344.17</v>
      </c>
      <c r="G10" s="5">
        <f t="shared" si="1"/>
        <v>-28.017888022883568</v>
      </c>
      <c r="H10" s="6">
        <v>6374986.9199999999</v>
      </c>
      <c r="I10" s="6">
        <v>11051478.93</v>
      </c>
      <c r="J10" s="15">
        <f t="shared" si="2"/>
        <v>73.356887922838268</v>
      </c>
      <c r="K10" s="1"/>
    </row>
    <row r="11" spans="1:11" ht="20.25" customHeight="1" x14ac:dyDescent="0.25">
      <c r="A11" s="3" t="s">
        <v>4</v>
      </c>
      <c r="B11" s="7">
        <v>1050134.83</v>
      </c>
      <c r="C11" s="7">
        <v>3466718.49</v>
      </c>
      <c r="D11" s="5">
        <f t="shared" si="0"/>
        <v>230.12127499856376</v>
      </c>
      <c r="E11" s="6">
        <v>4787220.59</v>
      </c>
      <c r="F11" s="6">
        <v>3445198.52</v>
      </c>
      <c r="G11" s="5">
        <f t="shared" si="1"/>
        <v>-28.033428683093121</v>
      </c>
      <c r="H11" s="6">
        <v>5837355.4199999999</v>
      </c>
      <c r="I11" s="6">
        <v>6911917.0099999998</v>
      </c>
      <c r="J11" s="15">
        <f t="shared" si="2"/>
        <v>18.408363251590387</v>
      </c>
      <c r="K11" s="1"/>
    </row>
    <row r="12" spans="1:11" ht="20.25" customHeight="1" x14ac:dyDescent="0.25">
      <c r="A12" s="3" t="s">
        <v>5</v>
      </c>
      <c r="B12" s="4">
        <v>1758372.77</v>
      </c>
      <c r="C12" s="4">
        <v>7305737.9100000001</v>
      </c>
      <c r="D12" s="5">
        <f t="shared" si="0"/>
        <v>315.48288478102404</v>
      </c>
      <c r="E12" s="6">
        <v>6127795.04</v>
      </c>
      <c r="F12" s="6">
        <v>4705169.72</v>
      </c>
      <c r="G12" s="5">
        <f t="shared" si="1"/>
        <v>-23.215941635019178</v>
      </c>
      <c r="H12" s="6">
        <v>7886167.8100000005</v>
      </c>
      <c r="I12" s="6">
        <v>12010907.629999999</v>
      </c>
      <c r="J12" s="15">
        <f t="shared" si="2"/>
        <v>52.303475139974211</v>
      </c>
      <c r="K12" s="1"/>
    </row>
    <row r="13" spans="1:11" ht="20.25" customHeight="1" x14ac:dyDescent="0.25">
      <c r="A13" s="3" t="s">
        <v>6</v>
      </c>
      <c r="B13" s="7">
        <v>600769.78</v>
      </c>
      <c r="C13" s="7">
        <v>2844732.91</v>
      </c>
      <c r="D13" s="5">
        <f t="shared" si="0"/>
        <v>373.51464815690292</v>
      </c>
      <c r="E13" s="6">
        <v>3869709.45</v>
      </c>
      <c r="F13" s="6">
        <v>2263946.1</v>
      </c>
      <c r="G13" s="5">
        <f t="shared" si="1"/>
        <v>-41.495708418108755</v>
      </c>
      <c r="H13" s="6">
        <v>4470479.2300000004</v>
      </c>
      <c r="I13" s="6">
        <v>5108679.01</v>
      </c>
      <c r="J13" s="15">
        <f t="shared" si="2"/>
        <v>14.275869479881237</v>
      </c>
      <c r="K13" s="1"/>
    </row>
    <row r="14" spans="1:11" ht="20.25" customHeight="1" x14ac:dyDescent="0.25">
      <c r="A14" s="3" t="s">
        <v>7</v>
      </c>
      <c r="B14" s="4">
        <v>954214.27</v>
      </c>
      <c r="C14" s="4">
        <v>2167457.66</v>
      </c>
      <c r="D14" s="5">
        <f t="shared" si="0"/>
        <v>127.14580237832746</v>
      </c>
      <c r="E14" s="6">
        <v>4723431.46</v>
      </c>
      <c r="F14" s="6">
        <v>2247640.52</v>
      </c>
      <c r="G14" s="5">
        <f t="shared" si="1"/>
        <v>-52.415091887455901</v>
      </c>
      <c r="H14" s="6">
        <v>5677645.7300000004</v>
      </c>
      <c r="I14" s="6">
        <v>4415098.18</v>
      </c>
      <c r="J14" s="15">
        <f t="shared" si="2"/>
        <v>-22.237166777223351</v>
      </c>
      <c r="K14" s="1"/>
    </row>
    <row r="15" spans="1:11" ht="20.25" customHeight="1" x14ac:dyDescent="0.25">
      <c r="A15" s="3" t="s">
        <v>8</v>
      </c>
      <c r="B15" s="7">
        <v>1796642.06</v>
      </c>
      <c r="C15" s="7">
        <v>11123413.800000001</v>
      </c>
      <c r="D15" s="5">
        <f t="shared" si="0"/>
        <v>519.12241996605599</v>
      </c>
      <c r="E15" s="6">
        <v>4801608.68</v>
      </c>
      <c r="F15" s="6">
        <v>3120764.82</v>
      </c>
      <c r="G15" s="5">
        <f t="shared" si="1"/>
        <v>-35.005848498257876</v>
      </c>
      <c r="H15" s="6">
        <v>6598250.7400000002</v>
      </c>
      <c r="I15" s="6">
        <v>14244178.620000001</v>
      </c>
      <c r="J15" s="15">
        <f t="shared" si="2"/>
        <v>115.87810438376883</v>
      </c>
      <c r="K15" s="1"/>
    </row>
    <row r="16" spans="1:11" ht="20.25" customHeight="1" x14ac:dyDescent="0.25">
      <c r="A16" s="3" t="s">
        <v>9</v>
      </c>
      <c r="B16" s="4">
        <v>1701485.32</v>
      </c>
      <c r="C16" s="4">
        <v>8522374.0899999999</v>
      </c>
      <c r="D16" s="5">
        <f t="shared" si="0"/>
        <v>400.8784965596999</v>
      </c>
      <c r="E16" s="6">
        <v>4907922.9400000004</v>
      </c>
      <c r="F16" s="6">
        <v>3231420.71</v>
      </c>
      <c r="G16" s="5">
        <f t="shared" si="1"/>
        <v>-34.159098471908777</v>
      </c>
      <c r="H16" s="6">
        <v>6609408.2600000007</v>
      </c>
      <c r="I16" s="6">
        <v>11753794.800000001</v>
      </c>
      <c r="J16" s="15">
        <f t="shared" si="2"/>
        <v>77.834298285577518</v>
      </c>
      <c r="K16" s="1"/>
    </row>
    <row r="17" spans="1:11" ht="20.25" customHeight="1" x14ac:dyDescent="0.25">
      <c r="A17" s="11" t="s">
        <v>10</v>
      </c>
      <c r="B17" s="12">
        <v>10703083.920000002</v>
      </c>
      <c r="C17" s="12">
        <v>49928757.090000004</v>
      </c>
      <c r="D17" s="13">
        <f t="shared" si="0"/>
        <v>366.48944793100338</v>
      </c>
      <c r="E17" s="12">
        <v>47790590.019999996</v>
      </c>
      <c r="F17" s="12">
        <v>31623350.59</v>
      </c>
      <c r="G17" s="13">
        <f t="shared" si="1"/>
        <v>-33.829336325904592</v>
      </c>
      <c r="H17" s="12">
        <v>58493673.939999998</v>
      </c>
      <c r="I17" s="12">
        <v>81552107.680000007</v>
      </c>
      <c r="J17" s="16">
        <f t="shared" si="2"/>
        <v>39.420388884535186</v>
      </c>
      <c r="K17" s="1"/>
    </row>
    <row r="18" spans="1:11" ht="21" customHeight="1" x14ac:dyDescent="0.25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B6:D6"/>
    <mergeCell ref="E6:G6"/>
    <mergeCell ref="H6:J6"/>
  </mergeCells>
  <pageMargins left="0.31496062992125984" right="0.19685039370078741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1.3.1-19</vt:lpstr>
      <vt:lpstr>'1.3.1-19'!Área_de_impresión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2021-02-12T08:15:40Z</cp:lastPrinted>
  <dcterms:created xsi:type="dcterms:W3CDTF">2014-06-27T11:56:58Z</dcterms:created>
  <dcterms:modified xsi:type="dcterms:W3CDTF">2025-03-12T14:31:49Z</dcterms:modified>
</cp:coreProperties>
</file>