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MISION DE ECONOMIA\ISSES 2024\2_Cuadros y Gráficos\Cuadros\1.6 Servicios\1.6.2\"/>
    </mc:Choice>
  </mc:AlternateContent>
  <xr:revisionPtr revIDLastSave="0" documentId="13_ncr:1_{E5797852-D860-4FFB-86AB-2A584E6CA09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1.6.2-1 " sheetId="3" r:id="rId1"/>
    <sheet name="Histórico" sheetId="4" r:id="rId2"/>
  </sheets>
  <definedNames>
    <definedName name="_xlnm.Print_Area" localSheetId="0">'1.6.2-1 '!$A$1:$F$1</definedName>
    <definedName name="OLE_LINK1" localSheetId="0">'1.6.2-1 '!#REF!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4" l="1"/>
  <c r="J12" i="4"/>
  <c r="J13" i="4"/>
  <c r="J14" i="4"/>
  <c r="J10" i="4"/>
  <c r="I11" i="4"/>
  <c r="I12" i="4"/>
  <c r="I13" i="4"/>
  <c r="I14" i="4"/>
  <c r="I10" i="4"/>
  <c r="G14" i="4"/>
</calcChain>
</file>

<file path=xl/sharedStrings.xml><?xml version="1.0" encoding="utf-8"?>
<sst xmlns="http://schemas.openxmlformats.org/spreadsheetml/2006/main" count="25" uniqueCount="16">
  <si>
    <t>Turismos</t>
  </si>
  <si>
    <t>Vehículos de carga</t>
  </si>
  <si>
    <t>Autobuses</t>
  </si>
  <si>
    <t>Otros</t>
  </si>
  <si>
    <t>Total</t>
  </si>
  <si>
    <t>(número de vehículos)</t>
  </si>
  <si>
    <t>Fuente:  Dirección General de Tráfico.</t>
  </si>
  <si>
    <t>Cuadro 1.6.2-1</t>
  </si>
  <si>
    <t>%Var.</t>
  </si>
  <si>
    <t>Matriculación de vehículos en Castilla y León, 2019-**</t>
  </si>
  <si>
    <t>Matriculación de vehículos en Castilla y León, 2021-2024</t>
  </si>
  <si>
    <t>%Var</t>
  </si>
  <si>
    <t>24/23</t>
  </si>
  <si>
    <t>CES. Informe de Situación Económica y Social de Castilla y León en 2024</t>
  </si>
  <si>
    <t>24-23</t>
  </si>
  <si>
    <t>24-19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</si>
</sst>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9D9D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31">
    <xf numFmtId="0" fontId="0" fillId="0" borderId="0" xfId="0"/>
    <xf numFmtId="0" fontId="2" fillId="2" borderId="0" xfId="1"/>
    <xf numFmtId="0" fontId="1" fillId="0" borderId="0" xfId="0" applyFont="1"/>
    <xf numFmtId="0" fontId="4" fillId="3" borderId="0" xfId="2" applyFont="1"/>
    <xf numFmtId="0" fontId="1" fillId="0" borderId="0" xfId="0" applyFont="1" applyAlignment="1">
      <alignment horizontal="left" wrapText="1" indent="1"/>
    </xf>
    <xf numFmtId="164" fontId="1" fillId="0" borderId="0" xfId="0" applyNumberFormat="1" applyFont="1" applyAlignment="1">
      <alignment horizontal="right" wrapText="1" indent="3"/>
    </xf>
    <xf numFmtId="0" fontId="3" fillId="2" borderId="0" xfId="1" applyFont="1"/>
    <xf numFmtId="0" fontId="3" fillId="2" borderId="0" xfId="1" applyFont="1" applyAlignment="1">
      <alignment horizontal="center" vertical="center" wrapText="1"/>
    </xf>
    <xf numFmtId="16" fontId="3" fillId="2" borderId="0" xfId="1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right" wrapText="1" indent="3"/>
    </xf>
    <xf numFmtId="0" fontId="4" fillId="4" borderId="1" xfId="3" applyFont="1" applyBorder="1" applyAlignment="1">
      <alignment horizontal="left" wrapText="1" indent="1"/>
    </xf>
    <xf numFmtId="3" fontId="4" fillId="4" borderId="0" xfId="3" applyNumberFormat="1" applyFont="1" applyAlignment="1">
      <alignment horizontal="right" wrapText="1" indent="3"/>
    </xf>
    <xf numFmtId="164" fontId="1" fillId="5" borderId="0" xfId="0" applyNumberFormat="1" applyFont="1" applyFill="1" applyAlignment="1">
      <alignment horizontal="right" wrapText="1" indent="3"/>
    </xf>
    <xf numFmtId="0" fontId="6" fillId="7" borderId="0" xfId="0" applyFont="1" applyFill="1" applyAlignment="1">
      <alignment horizontal="center" vertical="center" wrapText="1"/>
    </xf>
    <xf numFmtId="0" fontId="7" fillId="8" borderId="2" xfId="0" applyFont="1" applyFill="1" applyBorder="1" applyAlignment="1">
      <alignment horizontal="justify" vertical="center" wrapText="1"/>
    </xf>
    <xf numFmtId="3" fontId="7" fillId="8" borderId="2" xfId="0" applyNumberFormat="1" applyFont="1" applyFill="1" applyBorder="1" applyAlignment="1">
      <alignment horizontal="right" vertical="center" wrapText="1" indent="3"/>
    </xf>
    <xf numFmtId="0" fontId="7" fillId="8" borderId="2" xfId="0" applyFont="1" applyFill="1" applyBorder="1" applyAlignment="1">
      <alignment horizontal="right" vertical="center" wrapText="1" indent="3"/>
    </xf>
    <xf numFmtId="0" fontId="7" fillId="0" borderId="0" xfId="0" applyFont="1" applyAlignment="1">
      <alignment horizontal="justify" vertical="center" wrapText="1"/>
    </xf>
    <xf numFmtId="3" fontId="0" fillId="0" borderId="0" xfId="0" applyNumberFormat="1" applyAlignment="1">
      <alignment horizontal="right" vertical="center" wrapText="1" indent="3"/>
    </xf>
    <xf numFmtId="0" fontId="0" fillId="0" borderId="0" xfId="0" applyAlignment="1">
      <alignment horizontal="right" vertical="center" wrapText="1" indent="3"/>
    </xf>
    <xf numFmtId="0" fontId="7" fillId="8" borderId="0" xfId="0" applyFont="1" applyFill="1" applyAlignment="1">
      <alignment horizontal="justify" vertical="center" wrapText="1"/>
    </xf>
    <xf numFmtId="0" fontId="7" fillId="8" borderId="0" xfId="0" applyFont="1" applyFill="1" applyAlignment="1">
      <alignment horizontal="right" vertical="center" wrapText="1" indent="3"/>
    </xf>
    <xf numFmtId="0" fontId="5" fillId="6" borderId="1" xfId="0" applyFont="1" applyFill="1" applyBorder="1" applyAlignment="1">
      <alignment horizontal="justify" vertical="center" wrapText="1"/>
    </xf>
    <xf numFmtId="3" fontId="5" fillId="6" borderId="1" xfId="0" applyNumberFormat="1" applyFont="1" applyFill="1" applyBorder="1" applyAlignment="1">
      <alignment horizontal="right" vertical="center" wrapText="1" indent="3"/>
    </xf>
    <xf numFmtId="0" fontId="5" fillId="6" borderId="1" xfId="0" applyFont="1" applyFill="1" applyBorder="1" applyAlignment="1">
      <alignment horizontal="right" vertical="center" wrapText="1" indent="3"/>
    </xf>
    <xf numFmtId="0" fontId="7" fillId="0" borderId="0" xfId="0" applyFont="1" applyAlignment="1">
      <alignment horizontal="justify" vertical="center"/>
    </xf>
    <xf numFmtId="0" fontId="5" fillId="6" borderId="0" xfId="0" applyFont="1" applyFill="1" applyAlignment="1">
      <alignment horizontal="justify" vertical="center"/>
    </xf>
    <xf numFmtId="0" fontId="0" fillId="0" borderId="0" xfId="0" applyAlignment="1">
      <alignment vertical="center"/>
    </xf>
    <xf numFmtId="0" fontId="6" fillId="7" borderId="0" xfId="0" applyFont="1" applyFill="1" applyAlignment="1">
      <alignment horizontal="center" vertical="center" wrapText="1"/>
    </xf>
    <xf numFmtId="0" fontId="3" fillId="2" borderId="0" xfId="1" applyFont="1" applyAlignment="1">
      <alignment horizontal="center" vertical="center" wrapText="1"/>
    </xf>
    <xf numFmtId="0" fontId="1" fillId="0" borderId="0" xfId="0" applyFont="1"/>
  </cellXfs>
  <cellStyles count="4">
    <cellStyle name="20% - Énfasis1" xfId="3" builtinId="30"/>
    <cellStyle name="40% - Énfasis1" xfId="2" builtinId="31"/>
    <cellStyle name="Énfasis1" xfId="1" builtinId="29"/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"/>
      <alignment horizontal="right" vertical="bottom" textRotation="0" wrapText="1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1" relativeIndent="0" justifyLastLine="0" shrinkToFit="0" readingOrder="0"/>
      <border diagonalUp="0" diagonalDown="0" outline="0">
        <left/>
        <right/>
        <top/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"/>
      <alignment horizontal="right" vertical="bottom" textRotation="0" wrapText="1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right" vertical="bottom" textRotation="0" wrapText="1" relativeIndent="0" justifyLastLine="0" shrinkToFit="0" readingOrder="0"/>
      <border diagonalUp="0" diagonalDown="0" outline="0">
        <left/>
        <right/>
        <top/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alignment horizontal="right" vertical="bottom" textRotation="0" wrapText="1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right" vertical="bottom" textRotation="0" wrapText="1" relativeIndent="0" justifyLastLine="0" shrinkToFit="0" readingOrder="0"/>
      <border diagonalUp="0" diagonalDown="0" outline="0">
        <left/>
        <right/>
        <top/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alignment horizontal="right" vertical="bottom" textRotation="0" wrapText="1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right" vertical="bottom" textRotation="0" wrapText="1" relativeIndent="0" justifyLastLine="0" shrinkToFit="0" readingOrder="0"/>
      <border diagonalUp="0" diagonalDown="0" outline="0">
        <left/>
        <right/>
        <top/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alignment horizontal="right" vertical="bottom" textRotation="0" wrapText="1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right" vertical="bottom" textRotation="0" wrapText="1" relativeIndent="0" justifyLastLine="0" shrinkToFit="0" readingOrder="0"/>
      <border diagonalUp="0" diagonalDown="0" outline="0">
        <left/>
        <right/>
        <top/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alignment horizontal="right" vertical="bottom" textRotation="0" wrapText="1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right" vertical="bottom" textRotation="0" wrapText="1" relativeIndent="0" justifyLastLine="0" shrinkToFit="0" readingOrder="0"/>
      <border diagonalUp="0" diagonalDown="0" outline="0">
        <left/>
        <right/>
        <top/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alignment horizontal="right" vertical="bottom" textRotation="0" wrapText="1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right" vertical="bottom" textRotation="0" wrapText="1" relativeIndent="0" justifyLastLine="0" shrinkToFit="0" readingOrder="0"/>
      <border diagonalUp="0" diagonalDown="0" outline="0">
        <left/>
        <right/>
        <top/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alignment horizontal="right" vertical="bottom" textRotation="0" wrapText="1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right" vertical="bottom" textRotation="0" wrapText="1" relativeIndent="0" justifyLastLine="0" shrinkToFit="0" readingOrder="0"/>
      <border diagonalUp="0" diagonalDown="0" outline="0">
        <left/>
        <right/>
        <top/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justify" vertical="bottom" textRotation="0" wrapText="1" relativeIndent="0" justifyLastLine="0" shrinkToFit="0" readingOrder="0"/>
      <border diagonalUp="0" diagonalDown="0" outline="0">
        <left/>
        <right/>
        <top/>
        <bottom style="medium">
          <color rgb="FF000000"/>
        </bottom>
      </border>
    </dxf>
    <dxf>
      <border diagonalUp="0" diagonalDown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alignment horizontal="right" vertical="bottom" textRotation="0" wrapText="1" relativeIndent="0" justifyLastLine="0" shrinkToFit="0" readingOrder="0"/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alignment horizontal="right" vertical="bottom" textRotation="0" wrapText="1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AAFF76E-A88F-4B39-B0F4-AC4488D8FBCD}" name="Tabla223" displayName="Tabla223" ref="B10:J14" headerRowCount="0" totalsRowShown="0" headerRowDxfId="21" dataDxfId="19" headerRowBorderDxfId="20" tableBorderDxfId="18">
  <tableColumns count="9">
    <tableColumn id="1" xr3:uid="{2322EEB7-CE74-4F50-940F-C95309597583}" name="Columna1" headerRowDxfId="17" dataDxfId="16"/>
    <tableColumn id="2" xr3:uid="{751AAF40-2BE4-45D7-B0C6-24F0C93248D6}" name="Columna2" headerRowDxfId="15" dataDxfId="14"/>
    <tableColumn id="3" xr3:uid="{FCCB5503-EDE9-45F0-A272-AE13DAAF2A3A}" name="Columna3" headerRowDxfId="13" dataDxfId="12"/>
    <tableColumn id="4" xr3:uid="{78F50EF4-B6D0-43E0-A3CE-FBEB99F7858A}" name="Columna4" headerRowDxfId="11" dataDxfId="10"/>
    <tableColumn id="5" xr3:uid="{88F43CF3-2FAB-422E-85E2-4674E35D77A5}" name="Columna5" headerRowDxfId="9" dataDxfId="8"/>
    <tableColumn id="7" xr3:uid="{842D5642-55CA-4C67-AE16-21FAAED07556}" name="Columna7" headerRowDxfId="7" dataDxfId="6"/>
    <tableColumn id="9" xr3:uid="{CFD94128-F44D-4162-9606-CFE6D769DD6C}" name="Columna9" headerRowDxfId="5" dataDxfId="4"/>
    <tableColumn id="8" xr3:uid="{1D762A62-1AB8-44C6-91D6-99F1FE5E17B3}" name="Columna8" headerRowDxfId="3" dataDxfId="2">
      <calculatedColumnFormula>(H10*100/G10)-100</calculatedColumnFormula>
    </tableColumn>
    <tableColumn id="6" xr3:uid="{556B50E6-74B5-415F-93D5-66E7330633FF}" name="Columna6" headerRowDxfId="1" dataDxfId="0">
      <calculatedColumnFormula>(H10*100)/C10-100</calculatedColumnFormula>
    </tableColumn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BAFA9-3AFC-4E71-8E8A-6873F8A0B61D}">
  <sheetPr>
    <pageSetUpPr fitToPage="1"/>
  </sheetPr>
  <dimension ref="A1:G14"/>
  <sheetViews>
    <sheetView tabSelected="1" workbookViewId="0">
      <selection activeCell="G18" sqref="G18"/>
    </sheetView>
  </sheetViews>
  <sheetFormatPr baseColWidth="10" defaultRowHeight="15" x14ac:dyDescent="0.25"/>
  <cols>
    <col min="1" max="1" width="19" customWidth="1"/>
    <col min="2" max="2" width="14.7109375" customWidth="1"/>
    <col min="3" max="3" width="14" customWidth="1"/>
    <col min="4" max="4" width="13.5703125" customWidth="1"/>
    <col min="5" max="6" width="12" customWidth="1"/>
    <col min="7" max="7" width="21.5703125" customWidth="1"/>
  </cols>
  <sheetData>
    <row r="1" spans="1:7" x14ac:dyDescent="0.25">
      <c r="A1" s="6" t="s">
        <v>13</v>
      </c>
      <c r="B1" s="1"/>
      <c r="C1" s="1"/>
      <c r="D1" s="1"/>
      <c r="E1" s="1"/>
      <c r="F1" s="1"/>
      <c r="G1" s="2"/>
    </row>
    <row r="3" spans="1:7" x14ac:dyDescent="0.25">
      <c r="A3" s="26" t="s">
        <v>7</v>
      </c>
      <c r="B3" s="26"/>
      <c r="C3" s="26"/>
      <c r="D3" s="26"/>
      <c r="E3" s="26"/>
      <c r="F3" s="26"/>
    </row>
    <row r="4" spans="1:7" x14ac:dyDescent="0.25">
      <c r="A4" s="26" t="s">
        <v>10</v>
      </c>
      <c r="B4" s="26"/>
      <c r="C4" s="26"/>
      <c r="D4" s="26"/>
      <c r="E4" s="26"/>
      <c r="F4" s="26"/>
    </row>
    <row r="5" spans="1:7" x14ac:dyDescent="0.25">
      <c r="A5" s="26" t="s">
        <v>5</v>
      </c>
      <c r="B5" s="26"/>
      <c r="C5" s="26"/>
      <c r="D5" s="26"/>
      <c r="E5" s="26"/>
      <c r="F5" s="26"/>
    </row>
    <row r="6" spans="1:7" x14ac:dyDescent="0.25">
      <c r="A6" s="27"/>
      <c r="B6" s="27"/>
      <c r="C6" s="27"/>
      <c r="D6" s="27"/>
      <c r="E6" s="27"/>
      <c r="F6" s="27"/>
    </row>
    <row r="7" spans="1:7" x14ac:dyDescent="0.25">
      <c r="A7" s="27"/>
      <c r="B7" s="28">
        <v>2021</v>
      </c>
      <c r="C7" s="28">
        <v>2022</v>
      </c>
      <c r="D7" s="28">
        <v>2023</v>
      </c>
      <c r="E7" s="28">
        <v>2024</v>
      </c>
      <c r="F7" s="13" t="s">
        <v>11</v>
      </c>
    </row>
    <row r="8" spans="1:7" x14ac:dyDescent="0.25">
      <c r="A8" s="27"/>
      <c r="B8" s="28"/>
      <c r="C8" s="28"/>
      <c r="D8" s="28"/>
      <c r="E8" s="28"/>
      <c r="F8" s="13" t="s">
        <v>12</v>
      </c>
    </row>
    <row r="9" spans="1:7" ht="20.100000000000001" customHeight="1" x14ac:dyDescent="0.25">
      <c r="A9" s="14" t="s">
        <v>0</v>
      </c>
      <c r="B9" s="15">
        <v>29921</v>
      </c>
      <c r="C9" s="15">
        <v>27372</v>
      </c>
      <c r="D9" s="15">
        <v>28589</v>
      </c>
      <c r="E9" s="15">
        <v>31090</v>
      </c>
      <c r="F9" s="16">
        <v>8.6999999999999993</v>
      </c>
    </row>
    <row r="10" spans="1:7" ht="20.100000000000001" customHeight="1" x14ac:dyDescent="0.25">
      <c r="A10" s="17" t="s">
        <v>1</v>
      </c>
      <c r="B10" s="18">
        <v>5339</v>
      </c>
      <c r="C10" s="18">
        <v>3889</v>
      </c>
      <c r="D10" s="18">
        <v>4688</v>
      </c>
      <c r="E10" s="18">
        <v>4674</v>
      </c>
      <c r="F10" s="19">
        <v>-0.3</v>
      </c>
    </row>
    <row r="11" spans="1:7" ht="20.100000000000001" customHeight="1" x14ac:dyDescent="0.25">
      <c r="A11" s="20" t="s">
        <v>2</v>
      </c>
      <c r="B11" s="21">
        <v>100</v>
      </c>
      <c r="C11" s="21">
        <v>110</v>
      </c>
      <c r="D11" s="21">
        <v>161</v>
      </c>
      <c r="E11" s="21">
        <v>276</v>
      </c>
      <c r="F11" s="21">
        <v>71.400000000000006</v>
      </c>
    </row>
    <row r="12" spans="1:7" ht="20.100000000000001" customHeight="1" x14ac:dyDescent="0.25">
      <c r="A12" s="17" t="s">
        <v>3</v>
      </c>
      <c r="B12" s="18">
        <v>10253</v>
      </c>
      <c r="C12" s="18">
        <v>9901</v>
      </c>
      <c r="D12" s="18">
        <v>11245</v>
      </c>
      <c r="E12" s="18">
        <v>13339</v>
      </c>
      <c r="F12" s="19">
        <v>18.600000000000001</v>
      </c>
    </row>
    <row r="13" spans="1:7" ht="20.100000000000001" customHeight="1" x14ac:dyDescent="0.25">
      <c r="A13" s="22" t="s">
        <v>4</v>
      </c>
      <c r="B13" s="23">
        <v>45613</v>
      </c>
      <c r="C13" s="23">
        <v>41272</v>
      </c>
      <c r="D13" s="23">
        <v>44683</v>
      </c>
      <c r="E13" s="23">
        <v>49379</v>
      </c>
      <c r="F13" s="24">
        <v>10.5</v>
      </c>
    </row>
    <row r="14" spans="1:7" x14ac:dyDescent="0.25">
      <c r="A14" s="25" t="s">
        <v>6</v>
      </c>
      <c r="B14" s="25"/>
      <c r="C14" s="25"/>
      <c r="D14" s="25"/>
      <c r="E14" s="25"/>
      <c r="F14" s="25"/>
    </row>
  </sheetData>
  <mergeCells count="10">
    <mergeCell ref="A14:F14"/>
    <mergeCell ref="A3:F3"/>
    <mergeCell ref="A4:F4"/>
    <mergeCell ref="A5:F5"/>
    <mergeCell ref="A6:F6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D27CA-883B-4C2A-B5EA-1EBC687DE6EE}">
  <dimension ref="B4:J15"/>
  <sheetViews>
    <sheetView workbookViewId="0">
      <selection activeCell="I17" sqref="I17"/>
    </sheetView>
  </sheetViews>
  <sheetFormatPr baseColWidth="10" defaultRowHeight="15" x14ac:dyDescent="0.25"/>
  <cols>
    <col min="9" max="9" width="15.7109375" bestFit="1" customWidth="1"/>
  </cols>
  <sheetData>
    <row r="4" spans="2:10" x14ac:dyDescent="0.25">
      <c r="B4" s="3" t="s">
        <v>7</v>
      </c>
      <c r="C4" s="3"/>
      <c r="D4" s="3"/>
      <c r="E4" s="3"/>
      <c r="F4" s="3"/>
      <c r="G4" s="3"/>
      <c r="H4" s="3"/>
      <c r="I4" s="3"/>
      <c r="J4" s="3"/>
    </row>
    <row r="5" spans="2:10" x14ac:dyDescent="0.25">
      <c r="B5" s="3" t="s">
        <v>9</v>
      </c>
      <c r="C5" s="3"/>
      <c r="D5" s="3"/>
      <c r="E5" s="3"/>
      <c r="F5" s="3"/>
      <c r="G5" s="3"/>
      <c r="H5" s="3"/>
      <c r="I5" s="3"/>
      <c r="J5" s="3"/>
    </row>
    <row r="6" spans="2:10" x14ac:dyDescent="0.25">
      <c r="B6" s="3" t="s">
        <v>5</v>
      </c>
      <c r="C6" s="3"/>
      <c r="D6" s="3"/>
      <c r="E6" s="3"/>
      <c r="F6" s="3"/>
      <c r="G6" s="3"/>
      <c r="H6" s="3"/>
      <c r="I6" s="3"/>
      <c r="J6" s="3"/>
    </row>
    <row r="7" spans="2:10" x14ac:dyDescent="0.25">
      <c r="B7" s="2"/>
      <c r="C7" s="2"/>
      <c r="D7" s="2"/>
      <c r="E7" s="2"/>
      <c r="F7" s="2"/>
      <c r="G7" s="2"/>
      <c r="H7" s="2"/>
      <c r="I7" s="2"/>
      <c r="J7" s="2"/>
    </row>
    <row r="8" spans="2:10" x14ac:dyDescent="0.25">
      <c r="B8" s="30"/>
      <c r="C8" s="29">
        <v>2019</v>
      </c>
      <c r="D8" s="29">
        <v>2020</v>
      </c>
      <c r="E8" s="29">
        <v>2021</v>
      </c>
      <c r="F8" s="29">
        <v>2022</v>
      </c>
      <c r="G8" s="29">
        <v>2023</v>
      </c>
      <c r="H8" s="29">
        <v>2024</v>
      </c>
      <c r="I8" s="7" t="s">
        <v>8</v>
      </c>
      <c r="J8" s="7" t="s">
        <v>8</v>
      </c>
    </row>
    <row r="9" spans="2:10" x14ac:dyDescent="0.25">
      <c r="B9" s="30"/>
      <c r="C9" s="29"/>
      <c r="D9" s="29"/>
      <c r="E9" s="29"/>
      <c r="F9" s="29"/>
      <c r="G9" s="29"/>
      <c r="H9" s="29"/>
      <c r="I9" s="8" t="s">
        <v>14</v>
      </c>
      <c r="J9" s="8" t="s">
        <v>15</v>
      </c>
    </row>
    <row r="10" spans="2:10" x14ac:dyDescent="0.25">
      <c r="B10" s="4" t="s">
        <v>0</v>
      </c>
      <c r="C10" s="9">
        <v>40297</v>
      </c>
      <c r="D10" s="9">
        <v>31732</v>
      </c>
      <c r="E10" s="9">
        <v>29921</v>
      </c>
      <c r="F10" s="9">
        <v>27372</v>
      </c>
      <c r="G10" s="9">
        <v>28589</v>
      </c>
      <c r="H10" s="9">
        <v>31090</v>
      </c>
      <c r="I10" s="5">
        <f t="shared" ref="I10:I14" si="0">(H10*100/G10)-100</f>
        <v>8.7481199062576565</v>
      </c>
      <c r="J10" s="5">
        <f t="shared" ref="J10:J14" si="1">(H10*100)/C10-100</f>
        <v>-22.847854679008364</v>
      </c>
    </row>
    <row r="11" spans="2:10" ht="30" x14ac:dyDescent="0.25">
      <c r="B11" s="4" t="s">
        <v>1</v>
      </c>
      <c r="C11" s="9">
        <v>5727</v>
      </c>
      <c r="D11" s="9">
        <v>4566</v>
      </c>
      <c r="E11" s="9">
        <v>5339</v>
      </c>
      <c r="F11" s="9">
        <v>3889</v>
      </c>
      <c r="G11" s="9">
        <v>4688</v>
      </c>
      <c r="H11" s="9">
        <v>4674</v>
      </c>
      <c r="I11" s="5">
        <f t="shared" si="0"/>
        <v>-0.29863481228669286</v>
      </c>
      <c r="J11" s="5">
        <f t="shared" si="1"/>
        <v>-18.386589837611311</v>
      </c>
    </row>
    <row r="12" spans="2:10" ht="30" x14ac:dyDescent="0.25">
      <c r="B12" s="4" t="s">
        <v>2</v>
      </c>
      <c r="C12" s="9">
        <v>142</v>
      </c>
      <c r="D12" s="9">
        <v>69</v>
      </c>
      <c r="E12" s="9">
        <v>100</v>
      </c>
      <c r="F12" s="9">
        <v>110</v>
      </c>
      <c r="G12" s="9">
        <v>161</v>
      </c>
      <c r="H12" s="9">
        <v>276</v>
      </c>
      <c r="I12" s="5">
        <f t="shared" si="0"/>
        <v>71.428571428571416</v>
      </c>
      <c r="J12" s="5">
        <f t="shared" si="1"/>
        <v>94.366197183098592</v>
      </c>
    </row>
    <row r="13" spans="2:10" x14ac:dyDescent="0.25">
      <c r="B13" s="4" t="s">
        <v>3</v>
      </c>
      <c r="C13" s="9">
        <v>5245</v>
      </c>
      <c r="D13" s="9">
        <v>5197</v>
      </c>
      <c r="E13" s="9">
        <v>10253</v>
      </c>
      <c r="F13" s="9">
        <v>9901</v>
      </c>
      <c r="G13" s="9">
        <v>11245</v>
      </c>
      <c r="H13" s="9">
        <v>13339</v>
      </c>
      <c r="I13" s="5">
        <f t="shared" si="0"/>
        <v>18.621609604268571</v>
      </c>
      <c r="J13" s="5">
        <f t="shared" si="1"/>
        <v>154.31839847473785</v>
      </c>
    </row>
    <row r="14" spans="2:10" x14ac:dyDescent="0.25">
      <c r="B14" s="10" t="s">
        <v>4</v>
      </c>
      <c r="C14" s="11">
        <v>51411</v>
      </c>
      <c r="D14" s="11">
        <v>41564</v>
      </c>
      <c r="E14" s="11">
        <v>45613</v>
      </c>
      <c r="F14" s="11">
        <v>41272</v>
      </c>
      <c r="G14" s="11">
        <f>SUM(G10:G13)</f>
        <v>44683</v>
      </c>
      <c r="H14" s="11">
        <v>49379</v>
      </c>
      <c r="I14" s="12">
        <f t="shared" si="0"/>
        <v>10.50958977687263</v>
      </c>
      <c r="J14" s="12">
        <f t="shared" si="1"/>
        <v>-3.9524615354690695</v>
      </c>
    </row>
    <row r="15" spans="2:10" x14ac:dyDescent="0.25">
      <c r="B15" s="2" t="s">
        <v>6</v>
      </c>
      <c r="C15" s="2"/>
      <c r="D15" s="2"/>
      <c r="E15" s="2"/>
      <c r="F15" s="2"/>
      <c r="G15" s="2"/>
      <c r="H15" s="2"/>
      <c r="I15" s="2"/>
      <c r="J15" s="2"/>
    </row>
  </sheetData>
  <mergeCells count="7">
    <mergeCell ref="H8:H9"/>
    <mergeCell ref="G8:G9"/>
    <mergeCell ref="B8:B9"/>
    <mergeCell ref="C8:C9"/>
    <mergeCell ref="D8:D9"/>
    <mergeCell ref="E8:E9"/>
    <mergeCell ref="F8:F9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1.6.2-1 </vt:lpstr>
      <vt:lpstr>Histórico</vt:lpstr>
      <vt:lpstr>'1.6.2-1 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Beca del CES</dc:creator>
  <cp:lastModifiedBy>Mª Jesús Fraile Gil</cp:lastModifiedBy>
  <cp:lastPrinted>2015-08-05T07:33:41Z</cp:lastPrinted>
  <dcterms:created xsi:type="dcterms:W3CDTF">2014-04-02T06:48:30Z</dcterms:created>
  <dcterms:modified xsi:type="dcterms:W3CDTF">2025-05-29T11:22:13Z</dcterms:modified>
</cp:coreProperties>
</file>