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6 Servicios\1.6.2\1.6.2.3\"/>
    </mc:Choice>
  </mc:AlternateContent>
  <xr:revisionPtr revIDLastSave="0" documentId="13_ncr:1_{46A66861-477C-467A-84CE-58E6DB0A930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2-5" sheetId="2" r:id="rId1"/>
    <sheet name="Histórico" sheetId="1" r:id="rId2"/>
  </sheets>
  <definedNames>
    <definedName name="_xlnm.Print_Area" localSheetId="1">Histórico!$A$1:$I$12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J10" i="1"/>
  <c r="I8" i="1"/>
  <c r="J8" i="1"/>
  <c r="I9" i="1"/>
  <c r="J9" i="1"/>
  <c r="C11" i="1"/>
  <c r="D11" i="1"/>
  <c r="I11" i="1" s="1"/>
  <c r="B11" i="1"/>
  <c r="J7" i="1"/>
  <c r="I7" i="1"/>
  <c r="J11" i="1" l="1"/>
</calcChain>
</file>

<file path=xl/sharedStrings.xml><?xml version="1.0" encoding="utf-8"?>
<sst xmlns="http://schemas.openxmlformats.org/spreadsheetml/2006/main" count="35" uniqueCount="25">
  <si>
    <t>Aeropuerto</t>
  </si>
  <si>
    <t>Burgos</t>
  </si>
  <si>
    <t>León</t>
  </si>
  <si>
    <t>Salamanca</t>
  </si>
  <si>
    <t>Valladolid</t>
  </si>
  <si>
    <t>Fuente:  AENA.</t>
  </si>
  <si>
    <t>Aeropuertos, operaciones</t>
  </si>
  <si>
    <t>Total</t>
  </si>
  <si>
    <t>% Incremento 2022/s 2021</t>
  </si>
  <si>
    <t>% Incremento 2022/s 2020</t>
  </si>
  <si>
    <t>Nº de operaciones 2021</t>
  </si>
  <si>
    <t>Nº de operaciones 2020</t>
  </si>
  <si>
    <t>Nota:       Datos provisionales.</t>
  </si>
  <si>
    <t>Nota:      Datos provisionales.</t>
  </si>
  <si>
    <t>Cuadro 1.6.2-5</t>
  </si>
  <si>
    <t>% Incremento 2023/s 2022</t>
  </si>
  <si>
    <t>CES. Informe de Situación Económica y Social de Castilla y León en 2023</t>
  </si>
  <si>
    <t>Nº Operaciones</t>
  </si>
  <si>
    <t>% Incremento 2024/2023</t>
  </si>
  <si>
    <t>% Incremento 2024/2019</t>
  </si>
  <si>
    <t>CES. Informe de Situación Económica y Social de Castilla y León en 2024</t>
  </si>
  <si>
    <t>Nº de operaciones 2024*</t>
  </si>
  <si>
    <t>Nº de operaciones 2023</t>
  </si>
  <si>
    <t>Nº de operaciones 2022</t>
  </si>
  <si>
    <r>
      <t>2024</t>
    </r>
    <r>
      <rPr>
        <b/>
        <vertAlign val="superscript"/>
        <sz val="11"/>
        <color rgb="FFFFFFFF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</si>
</sst>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472C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E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4F81BD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0" xfId="2" applyFont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5" fillId="6" borderId="0" xfId="0" applyFont="1" applyFill="1" applyAlignment="1">
      <alignment horizontal="justify" vertical="center"/>
    </xf>
    <xf numFmtId="0" fontId="7" fillId="5" borderId="1" xfId="0" applyFont="1" applyFill="1" applyBorder="1" applyAlignment="1">
      <alignment horizontal="justify" vertical="center"/>
    </xf>
    <xf numFmtId="0" fontId="7" fillId="6" borderId="0" xfId="0" applyFont="1" applyFill="1" applyAlignment="1">
      <alignment horizontal="justify" vertical="center"/>
    </xf>
    <xf numFmtId="164" fontId="7" fillId="5" borderId="1" xfId="0" applyNumberFormat="1" applyFont="1" applyFill="1" applyBorder="1" applyAlignment="1">
      <alignment horizontal="right" vertical="center" wrapText="1" indent="2"/>
    </xf>
    <xf numFmtId="164" fontId="7" fillId="0" borderId="0" xfId="0" applyNumberFormat="1" applyFont="1" applyAlignment="1">
      <alignment horizontal="right" vertical="center" wrapText="1" indent="2"/>
    </xf>
    <xf numFmtId="164" fontId="1" fillId="5" borderId="1" xfId="0" applyNumberFormat="1" applyFont="1" applyFill="1" applyBorder="1" applyAlignment="1">
      <alignment horizontal="right" vertical="center" wrapText="1" indent="2"/>
    </xf>
    <xf numFmtId="164" fontId="1" fillId="0" borderId="0" xfId="0" applyNumberFormat="1" applyFont="1" applyAlignment="1">
      <alignment horizontal="right" vertical="center" wrapText="1" indent="2"/>
    </xf>
    <xf numFmtId="3" fontId="7" fillId="5" borderId="0" xfId="0" applyNumberFormat="1" applyFont="1" applyFill="1" applyAlignment="1">
      <alignment horizontal="right" vertical="center" indent="2"/>
    </xf>
    <xf numFmtId="3" fontId="7" fillId="0" borderId="0" xfId="0" applyNumberFormat="1" applyFont="1" applyAlignment="1">
      <alignment horizontal="right" vertical="center" indent="2"/>
    </xf>
    <xf numFmtId="3" fontId="7" fillId="6" borderId="0" xfId="0" applyNumberFormat="1" applyFont="1" applyFill="1" applyAlignment="1">
      <alignment horizontal="right" vertical="center" indent="2"/>
    </xf>
    <xf numFmtId="3" fontId="5" fillId="6" borderId="0" xfId="0" applyNumberFormat="1" applyFont="1" applyFill="1" applyAlignment="1">
      <alignment horizontal="right" vertical="center" indent="2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9" borderId="0" xfId="1" applyFont="1" applyFill="1" applyAlignment="1">
      <alignment horizontal="left" vertical="center"/>
    </xf>
    <xf numFmtId="0" fontId="7" fillId="5" borderId="2" xfId="0" applyFont="1" applyFill="1" applyBorder="1" applyAlignment="1">
      <alignment horizontal="justify" vertical="center"/>
    </xf>
    <xf numFmtId="3" fontId="7" fillId="5" borderId="2" xfId="0" applyNumberFormat="1" applyFont="1" applyFill="1" applyBorder="1" applyAlignment="1">
      <alignment horizontal="right" vertical="center" indent="3"/>
    </xf>
    <xf numFmtId="165" fontId="7" fillId="5" borderId="2" xfId="0" applyNumberFormat="1" applyFont="1" applyFill="1" applyBorder="1" applyAlignment="1">
      <alignment horizontal="right" vertical="center" indent="3"/>
    </xf>
    <xf numFmtId="3" fontId="1" fillId="0" borderId="0" xfId="0" applyNumberFormat="1" applyFont="1" applyAlignment="1">
      <alignment horizontal="right" vertical="center" indent="3"/>
    </xf>
    <xf numFmtId="165" fontId="1" fillId="0" borderId="0" xfId="0" applyNumberFormat="1" applyFont="1" applyAlignment="1">
      <alignment horizontal="right" vertical="center" indent="3"/>
    </xf>
    <xf numFmtId="3" fontId="7" fillId="6" borderId="0" xfId="0" applyNumberFormat="1" applyFont="1" applyFill="1" applyAlignment="1">
      <alignment horizontal="right" vertical="center" indent="3"/>
    </xf>
    <xf numFmtId="165" fontId="7" fillId="6" borderId="0" xfId="0" applyNumberFormat="1" applyFont="1" applyFill="1" applyAlignment="1">
      <alignment horizontal="right" vertical="center" indent="3"/>
    </xf>
    <xf numFmtId="0" fontId="7" fillId="7" borderId="0" xfId="0" applyFont="1" applyFill="1" applyAlignment="1">
      <alignment horizontal="justify" vertical="center"/>
    </xf>
    <xf numFmtId="3" fontId="7" fillId="7" borderId="0" xfId="0" applyNumberFormat="1" applyFont="1" applyFill="1" applyAlignment="1">
      <alignment horizontal="right" vertical="center" indent="3"/>
    </xf>
    <xf numFmtId="165" fontId="7" fillId="7" borderId="0" xfId="0" applyNumberFormat="1" applyFont="1" applyFill="1" applyAlignment="1">
      <alignment horizontal="right" vertical="center" indent="3"/>
    </xf>
    <xf numFmtId="0" fontId="5" fillId="8" borderId="3" xfId="0" applyFont="1" applyFill="1" applyBorder="1" applyAlignment="1">
      <alignment horizontal="justify" vertical="center"/>
    </xf>
    <xf numFmtId="3" fontId="5" fillId="8" borderId="3" xfId="0" applyNumberFormat="1" applyFont="1" applyFill="1" applyBorder="1" applyAlignment="1">
      <alignment horizontal="right" vertical="center" indent="3"/>
    </xf>
    <xf numFmtId="165" fontId="5" fillId="8" borderId="3" xfId="0" applyNumberFormat="1" applyFont="1" applyFill="1" applyBorder="1" applyAlignment="1">
      <alignment horizontal="right" vertical="center" indent="3"/>
    </xf>
    <xf numFmtId="166" fontId="7" fillId="5" borderId="0" xfId="0" applyNumberFormat="1" applyFont="1" applyFill="1" applyAlignment="1">
      <alignment horizontal="right" vertical="center" indent="2"/>
    </xf>
    <xf numFmtId="166" fontId="7" fillId="0" borderId="0" xfId="0" applyNumberFormat="1" applyFont="1" applyAlignment="1">
      <alignment horizontal="right" vertical="center" indent="2"/>
    </xf>
    <xf numFmtId="166" fontId="7" fillId="6" borderId="0" xfId="0" applyNumberFormat="1" applyFont="1" applyFill="1" applyAlignment="1">
      <alignment horizontal="right" vertical="center" indent="2"/>
    </xf>
    <xf numFmtId="166" fontId="5" fillId="6" borderId="0" xfId="0" applyNumberFormat="1" applyFont="1" applyFill="1" applyAlignment="1">
      <alignment horizontal="right" vertical="center" indent="2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9" borderId="0" xfId="0" applyFont="1" applyFill="1" applyAlignment="1">
      <alignment horizontal="center" vertical="center" wrapText="1"/>
    </xf>
    <xf numFmtId="0" fontId="3" fillId="2" borderId="0" xfId="1" applyFont="1" applyAlignment="1">
      <alignment horizontal="left" vertical="center"/>
    </xf>
  </cellXfs>
  <cellStyles count="3">
    <cellStyle name="40% - Énfasis1" xfId="2" builtinId="31"/>
    <cellStyle name="Énfasis1" xfId="1" builtinId="29"/>
    <cellStyle name="Normal" xfId="0" builtinId="0"/>
  </cellStyles>
  <dxfs count="21"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alignment horizontal="right" vertical="center" textRotation="0" wrapText="1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0.0%"/>
      <fill>
        <patternFill patternType="solid">
          <fgColor indexed="64"/>
          <bgColor rgb="FFD9D9D9"/>
        </patternFill>
      </fill>
      <alignment horizontal="right" vertical="center" textRotation="0" wrapText="1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166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D9D9D9"/>
        </patternFill>
      </fill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4F81BD"/>
      <color rgb="FFFFFFFF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1325" displayName="Tabla1325" ref="A7:J11" headerRowCount="0" totalsRowShown="0" headerRowDxfId="20" dataDxfId="18" headerRowBorderDxfId="19" tableBorderDxfId="17">
  <tableColumns count="10">
    <tableColumn id="1" xr3:uid="{00000000-0010-0000-0000-000001000000}" name="Columna1" headerRowDxfId="16" dataDxfId="15"/>
    <tableColumn id="5" xr3:uid="{027FA736-2065-4C0C-86A2-B2DF6F458120}" name="Columna5" headerRowDxfId="14" dataDxfId="13"/>
    <tableColumn id="4" xr3:uid="{3A1C2FEC-083A-4453-8563-20D3690702EF}" name="Columna4" headerRowDxfId="12" dataDxfId="11"/>
    <tableColumn id="7" xr3:uid="{65E79E23-3306-4FF1-825B-4D68550E3456}" name="Columna7" headerRowDxfId="10" dataDxfId="9"/>
    <tableColumn id="6" xr3:uid="{8891CD14-A2C1-4915-887B-AF20F12C9D8A}" name="Columna6" headerRowDxfId="8"/>
    <tableColumn id="9" xr3:uid="{C1A1457F-54DB-4680-B480-237CA8A21882}" name="Columna9" headerRowDxfId="7"/>
    <tableColumn id="10" xr3:uid="{E4CF6B0E-AFFE-433E-9871-5C974A5EA63B}" name="Columna10" headerRowDxfId="6"/>
    <tableColumn id="8" xr3:uid="{CE72122B-4475-4C13-85EC-2FA50FC81C10}" name="Columna8" headerRowDxfId="5" dataDxfId="4"/>
    <tableColumn id="3" xr3:uid="{00000000-0010-0000-0000-000003000000}" name="Columna3" headerRowDxfId="3" dataDxfId="2"/>
    <tableColumn id="2" xr3:uid="{E58E23B8-67BE-4A3A-8987-5EB55C78F733}" name="Columna2" headerRowDxfId="1" dataDxfId="0">
      <calculatedColumnFormula>(Tabla1325[[#This Row],[Columna7]]-Tabla1325[[#This Row],[Columna5]])/Tabla1325[[#This Row],[Columna5]]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2C0B2-DCBD-4756-B112-2E4A449DEA6A}">
  <dimension ref="A1:J15"/>
  <sheetViews>
    <sheetView tabSelected="1" workbookViewId="0">
      <selection activeCell="O17" sqref="O17"/>
    </sheetView>
  </sheetViews>
  <sheetFormatPr baseColWidth="10" defaultRowHeight="15" x14ac:dyDescent="0.25"/>
  <cols>
    <col min="1" max="1" width="14.28515625" customWidth="1"/>
    <col min="2" max="2" width="13.42578125" customWidth="1"/>
    <col min="3" max="3" width="13.28515625" customWidth="1"/>
    <col min="4" max="5" width="16" customWidth="1"/>
  </cols>
  <sheetData>
    <row r="1" spans="1:10" x14ac:dyDescent="0.25">
      <c r="A1" s="21" t="s">
        <v>20</v>
      </c>
      <c r="B1" s="21"/>
      <c r="C1" s="21"/>
      <c r="D1" s="21"/>
      <c r="E1" s="2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14</v>
      </c>
      <c r="B3" s="3"/>
      <c r="C3" s="3"/>
      <c r="D3" s="3"/>
      <c r="E3" s="3"/>
      <c r="F3" s="1"/>
      <c r="G3" s="1"/>
      <c r="H3" s="1"/>
      <c r="I3" s="1"/>
      <c r="J3" s="1"/>
    </row>
    <row r="4" spans="1:10" x14ac:dyDescent="0.25">
      <c r="A4" s="3" t="s">
        <v>6</v>
      </c>
      <c r="B4" s="3"/>
      <c r="C4" s="3"/>
      <c r="D4" s="3"/>
      <c r="E4" s="3"/>
      <c r="F4" s="1"/>
      <c r="G4" s="1"/>
      <c r="H4" s="1"/>
      <c r="I4" s="1"/>
      <c r="J4" s="1"/>
    </row>
    <row r="5" spans="1:10" x14ac:dyDescent="0.25">
      <c r="A5" s="39"/>
      <c r="B5" s="39"/>
      <c r="C5" s="39"/>
      <c r="D5" s="39"/>
      <c r="E5" s="39"/>
      <c r="F5" s="1"/>
      <c r="G5" s="1"/>
      <c r="H5" s="1"/>
      <c r="I5" s="1"/>
      <c r="J5" s="1"/>
    </row>
    <row r="6" spans="1:10" x14ac:dyDescent="0.25">
      <c r="A6" s="2"/>
      <c r="B6" s="41" t="s">
        <v>17</v>
      </c>
      <c r="C6" s="41"/>
      <c r="D6" s="2"/>
      <c r="E6" s="2"/>
      <c r="F6" s="1"/>
      <c r="G6" s="1"/>
      <c r="H6" s="1"/>
      <c r="I6" s="1"/>
      <c r="J6" s="1"/>
    </row>
    <row r="7" spans="1:10" ht="30" customHeight="1" x14ac:dyDescent="0.25">
      <c r="A7" s="18" t="s">
        <v>0</v>
      </c>
      <c r="B7" s="19">
        <v>2023</v>
      </c>
      <c r="C7" s="19" t="s">
        <v>24</v>
      </c>
      <c r="D7" s="19" t="s">
        <v>18</v>
      </c>
      <c r="E7" s="19" t="s">
        <v>19</v>
      </c>
      <c r="F7" s="1"/>
      <c r="G7" s="1"/>
      <c r="H7" s="20"/>
      <c r="I7" s="1"/>
      <c r="J7" s="1"/>
    </row>
    <row r="8" spans="1:10" ht="20.100000000000001" customHeight="1" x14ac:dyDescent="0.25">
      <c r="A8" s="22" t="s">
        <v>1</v>
      </c>
      <c r="B8" s="23">
        <v>22163</v>
      </c>
      <c r="C8" s="23">
        <v>22538</v>
      </c>
      <c r="D8" s="24">
        <v>1.7</v>
      </c>
      <c r="E8" s="24">
        <v>599.70000000000005</v>
      </c>
      <c r="F8" s="1"/>
      <c r="G8" s="1"/>
      <c r="H8" s="1"/>
      <c r="I8" s="1"/>
      <c r="J8" s="1"/>
    </row>
    <row r="9" spans="1:10" ht="20.100000000000001" customHeight="1" x14ac:dyDescent="0.25">
      <c r="A9" s="6" t="s">
        <v>2</v>
      </c>
      <c r="B9" s="25">
        <v>3247</v>
      </c>
      <c r="C9" s="25">
        <v>3268</v>
      </c>
      <c r="D9" s="26">
        <v>0.6</v>
      </c>
      <c r="E9" s="26">
        <v>18.5</v>
      </c>
      <c r="F9" s="1"/>
      <c r="G9" s="1"/>
      <c r="H9" s="1"/>
      <c r="I9" s="1"/>
      <c r="J9" s="1"/>
    </row>
    <row r="10" spans="1:10" ht="20.100000000000001" customHeight="1" x14ac:dyDescent="0.25">
      <c r="A10" s="9" t="s">
        <v>3</v>
      </c>
      <c r="B10" s="27">
        <v>8253</v>
      </c>
      <c r="C10" s="27">
        <v>8435</v>
      </c>
      <c r="D10" s="28">
        <v>2.2000000000000002</v>
      </c>
      <c r="E10" s="28">
        <v>-16.7</v>
      </c>
      <c r="F10" s="1"/>
      <c r="G10" s="1"/>
      <c r="H10" s="1"/>
      <c r="I10" s="1"/>
      <c r="J10" s="1"/>
    </row>
    <row r="11" spans="1:10" ht="20.100000000000001" customHeight="1" x14ac:dyDescent="0.25">
      <c r="A11" s="29" t="s">
        <v>4</v>
      </c>
      <c r="B11" s="30">
        <v>6533</v>
      </c>
      <c r="C11" s="30">
        <v>6599</v>
      </c>
      <c r="D11" s="31">
        <v>1</v>
      </c>
      <c r="E11" s="31">
        <v>16.399999999999999</v>
      </c>
      <c r="F11" s="1"/>
      <c r="G11" s="1"/>
      <c r="H11" s="1"/>
      <c r="I11" s="1"/>
      <c r="J11" s="1"/>
    </row>
    <row r="12" spans="1:10" ht="20.100000000000001" customHeight="1" x14ac:dyDescent="0.25">
      <c r="A12" s="32" t="s">
        <v>7</v>
      </c>
      <c r="B12" s="33">
        <v>40196</v>
      </c>
      <c r="C12" s="33">
        <v>40840</v>
      </c>
      <c r="D12" s="34">
        <v>1.6</v>
      </c>
      <c r="E12" s="34">
        <v>87.5</v>
      </c>
      <c r="F12" s="1"/>
      <c r="G12" s="1"/>
      <c r="H12" s="1"/>
      <c r="I12" s="1"/>
      <c r="J12" s="1"/>
    </row>
    <row r="13" spans="1:10" ht="20.100000000000001" customHeight="1" x14ac:dyDescent="0.25">
      <c r="A13" s="40" t="s">
        <v>13</v>
      </c>
      <c r="B13" s="40"/>
      <c r="C13" s="40"/>
      <c r="D13" s="40"/>
      <c r="E13" s="40"/>
      <c r="F13" s="1"/>
      <c r="G13" s="1"/>
      <c r="H13" s="1"/>
      <c r="I13" s="1"/>
      <c r="J13" s="1"/>
    </row>
    <row r="14" spans="1:10" ht="20.100000000000001" customHeight="1" x14ac:dyDescent="0.25">
      <c r="A14" s="40" t="s">
        <v>5</v>
      </c>
      <c r="B14" s="40"/>
      <c r="C14" s="40"/>
      <c r="D14" s="40"/>
      <c r="E14" s="40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4">
    <mergeCell ref="A5:E5"/>
    <mergeCell ref="A13:E13"/>
    <mergeCell ref="A14:E14"/>
    <mergeCell ref="B6:C6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zoomScaleNormal="100" workbookViewId="0">
      <selection activeCell="O10" sqref="O10"/>
    </sheetView>
  </sheetViews>
  <sheetFormatPr baseColWidth="10" defaultRowHeight="15" x14ac:dyDescent="0.25"/>
  <cols>
    <col min="1" max="1" width="21.7109375" customWidth="1"/>
    <col min="2" max="8" width="13.42578125" customWidth="1"/>
    <col min="9" max="9" width="16.140625" customWidth="1"/>
    <col min="10" max="10" width="13.28515625" customWidth="1"/>
  </cols>
  <sheetData>
    <row r="1" spans="1:11" ht="19.5" customHeight="1" x14ac:dyDescent="0.25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x14ac:dyDescent="0.25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47.25" customHeight="1" thickBot="1" x14ac:dyDescent="0.3">
      <c r="A6" s="5" t="s">
        <v>0</v>
      </c>
      <c r="B6" s="4" t="s">
        <v>11</v>
      </c>
      <c r="C6" s="4" t="s">
        <v>10</v>
      </c>
      <c r="D6" s="4" t="s">
        <v>23</v>
      </c>
      <c r="E6" s="4" t="s">
        <v>22</v>
      </c>
      <c r="F6" s="4" t="s">
        <v>21</v>
      </c>
      <c r="G6" s="4" t="s">
        <v>18</v>
      </c>
      <c r="H6" s="4" t="s">
        <v>15</v>
      </c>
      <c r="I6" s="4" t="s">
        <v>8</v>
      </c>
      <c r="J6" s="4" t="s">
        <v>9</v>
      </c>
      <c r="K6" s="1"/>
    </row>
    <row r="7" spans="1:11" ht="18" customHeight="1" x14ac:dyDescent="0.25">
      <c r="A7" s="8" t="s">
        <v>1</v>
      </c>
      <c r="B7" s="14">
        <v>11322</v>
      </c>
      <c r="C7" s="14">
        <v>16961</v>
      </c>
      <c r="D7" s="14">
        <v>17958</v>
      </c>
      <c r="E7" s="14">
        <v>22163</v>
      </c>
      <c r="F7" s="14">
        <v>22538</v>
      </c>
      <c r="G7" s="35">
        <v>1.7</v>
      </c>
      <c r="H7" s="35">
        <v>23.4</v>
      </c>
      <c r="I7" s="10">
        <f>(Tabla1325[[#This Row],[Columna7]]-Tabla1325[[#This Row],[Columna4]])/Tabla1325[[#This Row],[Columna4]]</f>
        <v>5.8781911443900714E-2</v>
      </c>
      <c r="J7" s="12">
        <f>(Tabla1325[[#This Row],[Columna7]]-Tabla1325[[#This Row],[Columna5]])/Tabla1325[[#This Row],[Columna5]]</f>
        <v>0.5861155272919979</v>
      </c>
      <c r="K7" s="1"/>
    </row>
    <row r="8" spans="1:11" ht="18" customHeight="1" x14ac:dyDescent="0.25">
      <c r="A8" s="6" t="s">
        <v>2</v>
      </c>
      <c r="B8" s="15">
        <v>1890</v>
      </c>
      <c r="C8" s="15">
        <v>2885</v>
      </c>
      <c r="D8" s="15">
        <v>3212</v>
      </c>
      <c r="E8" s="15">
        <v>3247</v>
      </c>
      <c r="F8" s="15">
        <v>3268</v>
      </c>
      <c r="G8" s="36">
        <v>0.6</v>
      </c>
      <c r="H8" s="36">
        <v>1.1000000000000001</v>
      </c>
      <c r="I8" s="11">
        <f>(Tabla1325[[#This Row],[Columna7]]-Tabla1325[[#This Row],[Columna4]])/Tabla1325[[#This Row],[Columna4]]</f>
        <v>0.11334488734835356</v>
      </c>
      <c r="J8" s="13">
        <f>(Tabla1325[[#This Row],[Columna7]]-Tabla1325[[#This Row],[Columna5]])/Tabla1325[[#This Row],[Columna5]]</f>
        <v>0.69947089947089947</v>
      </c>
      <c r="K8" s="1"/>
    </row>
    <row r="9" spans="1:11" ht="18" customHeight="1" x14ac:dyDescent="0.25">
      <c r="A9" s="9" t="s">
        <v>3</v>
      </c>
      <c r="B9" s="16">
        <v>7460</v>
      </c>
      <c r="C9" s="16">
        <v>9806</v>
      </c>
      <c r="D9" s="16">
        <v>8715</v>
      </c>
      <c r="E9" s="16">
        <v>8253</v>
      </c>
      <c r="F9" s="16">
        <v>8435</v>
      </c>
      <c r="G9" s="37">
        <v>2.2000000000000002</v>
      </c>
      <c r="H9" s="37">
        <v>-5.3</v>
      </c>
      <c r="I9" s="11">
        <f>(Tabla1325[[#This Row],[Columna7]]-Tabla1325[[#This Row],[Columna4]])/Tabla1325[[#This Row],[Columna4]]</f>
        <v>-0.11125841321639812</v>
      </c>
      <c r="J9" s="13">
        <f>(Tabla1325[[#This Row],[Columna7]]-Tabla1325[[#This Row],[Columna5]])/Tabla1325[[#This Row],[Columna5]]</f>
        <v>0.16823056300268097</v>
      </c>
      <c r="K9" s="1"/>
    </row>
    <row r="10" spans="1:11" ht="18" customHeight="1" x14ac:dyDescent="0.25">
      <c r="A10" s="6" t="s">
        <v>4</v>
      </c>
      <c r="B10" s="15">
        <v>2844</v>
      </c>
      <c r="C10" s="15">
        <v>5651</v>
      </c>
      <c r="D10" s="15">
        <v>7268</v>
      </c>
      <c r="E10" s="15">
        <v>6533</v>
      </c>
      <c r="F10" s="15">
        <v>6599</v>
      </c>
      <c r="G10" s="36">
        <v>1</v>
      </c>
      <c r="H10" s="36">
        <v>-10.199999999999999</v>
      </c>
      <c r="I10" s="11">
        <f>(Tabla1325[[#This Row],[Columna7]]-Tabla1325[[#This Row],[Columna4]])/Tabla1325[[#This Row],[Columna4]]</f>
        <v>0.2861440453017165</v>
      </c>
      <c r="J10" s="13">
        <f>(Tabla1325[[#This Row],[Columna7]]-Tabla1325[[#This Row],[Columna5]])/Tabla1325[[#This Row],[Columna5]]</f>
        <v>1.5555555555555556</v>
      </c>
      <c r="K10" s="1"/>
    </row>
    <row r="11" spans="1:11" ht="18" customHeight="1" x14ac:dyDescent="0.25">
      <c r="A11" s="7" t="s">
        <v>7</v>
      </c>
      <c r="B11" s="17">
        <f>(SUM(B7:B10))</f>
        <v>23516</v>
      </c>
      <c r="C11" s="17">
        <f t="shared" ref="C11:D11" si="0">(SUM(C7:C10))</f>
        <v>35303</v>
      </c>
      <c r="D11" s="17">
        <f t="shared" si="0"/>
        <v>37153</v>
      </c>
      <c r="E11" s="17">
        <v>40196</v>
      </c>
      <c r="F11" s="17">
        <v>40840</v>
      </c>
      <c r="G11" s="38">
        <v>1.6</v>
      </c>
      <c r="H11" s="38">
        <v>8.1999999999999993</v>
      </c>
      <c r="I11" s="11">
        <f>(Tabla1325[[#This Row],[Columna7]]-Tabla1325[[#This Row],[Columna4]])/Tabla1325[[#This Row],[Columna4]]</f>
        <v>5.2403478457921426E-2</v>
      </c>
      <c r="J11" s="13">
        <f>(Tabla1325[[#This Row],[Columna7]]-Tabla1325[[#This Row],[Columna5]])/Tabla1325[[#This Row],[Columna5]]</f>
        <v>0.57990304473549925</v>
      </c>
      <c r="K11" s="1"/>
    </row>
    <row r="12" spans="1:11" ht="18.75" customHeight="1" x14ac:dyDescent="0.25">
      <c r="A12" s="2" t="s">
        <v>12</v>
      </c>
      <c r="B12" s="2"/>
      <c r="C12" s="2"/>
      <c r="D12" s="2"/>
      <c r="E12" s="2"/>
      <c r="F12" s="2"/>
      <c r="G12" s="2"/>
      <c r="H12" s="2"/>
      <c r="I12" s="2"/>
      <c r="J12" s="1"/>
      <c r="K12" s="1"/>
    </row>
    <row r="13" spans="1:11" x14ac:dyDescent="0.25">
      <c r="A13" s="2" t="s">
        <v>5</v>
      </c>
      <c r="B13" s="2"/>
      <c r="C13" s="2"/>
      <c r="D13" s="2"/>
      <c r="E13" s="2"/>
      <c r="F13" s="2"/>
      <c r="G13" s="2"/>
      <c r="H13" s="2"/>
      <c r="I13" s="2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1">
    <mergeCell ref="A1:J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1.6.2-5</vt:lpstr>
      <vt:lpstr>Histórico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2022-02-10T10:26:09Z</cp:lastPrinted>
  <dcterms:created xsi:type="dcterms:W3CDTF">2014-07-11T10:18:46Z</dcterms:created>
  <dcterms:modified xsi:type="dcterms:W3CDTF">2025-05-29T11:56:33Z</dcterms:modified>
</cp:coreProperties>
</file>