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 Sector Público\1.8.2\1.8.2.1 Diputaciones\"/>
    </mc:Choice>
  </mc:AlternateContent>
  <xr:revisionPtr revIDLastSave="0" documentId="13_ncr:1_{35F23CD6-9167-4E61-A458-B333D57030FF}" xr6:coauthVersionLast="47" xr6:coauthVersionMax="47" xr10:uidLastSave="{00000000-0000-0000-0000-000000000000}"/>
  <bookViews>
    <workbookView xWindow="-120" yWindow="-120" windowWidth="29040" windowHeight="17640" tabRatio="621" xr2:uid="{00000000-000D-0000-FFFF-FFFF00000000}"/>
  </bookViews>
  <sheets>
    <sheet name="1.8.2-5" sheetId="24" r:id="rId1"/>
    <sheet name="Hoja1" sheetId="25" r:id="rId2"/>
  </sheets>
  <definedNames>
    <definedName name="_xlnm.Print_Area" localSheetId="0">'1.8.2-5'!$A$1:$F$6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4" l="1"/>
  <c r="F12" i="24"/>
  <c r="F13" i="24"/>
  <c r="F14" i="24"/>
  <c r="F16" i="24"/>
  <c r="F17" i="24"/>
  <c r="F20" i="24"/>
  <c r="F21" i="24"/>
  <c r="F10" i="24" l="1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10" i="24"/>
  <c r="D22" i="24"/>
  <c r="F22" i="24" s="1"/>
  <c r="D18" i="24"/>
  <c r="F18" i="24" s="1"/>
  <c r="D15" i="24"/>
  <c r="D19" i="24" l="1"/>
  <c r="F15" i="24"/>
  <c r="D23" i="24" l="1"/>
  <c r="F19" i="24"/>
  <c r="E11" i="24" l="1"/>
  <c r="F23" i="24"/>
  <c r="E10" i="24"/>
  <c r="E21" i="24"/>
  <c r="E12" i="24"/>
  <c r="E19" i="24"/>
  <c r="E17" i="24"/>
  <c r="E20" i="24"/>
  <c r="E15" i="24"/>
  <c r="E22" i="24"/>
  <c r="E13" i="24"/>
  <c r="E16" i="24"/>
  <c r="E18" i="24"/>
  <c r="E14" i="24"/>
  <c r="E23" i="24"/>
</calcChain>
</file>

<file path=xl/sharedStrings.xml><?xml version="1.0" encoding="utf-8"?>
<sst xmlns="http://schemas.openxmlformats.org/spreadsheetml/2006/main" count="51" uniqueCount="36">
  <si>
    <t>%</t>
  </si>
  <si>
    <t xml:space="preserve">VII. Transferencias de capital  </t>
  </si>
  <si>
    <t xml:space="preserve">VIII. Activos Financieros  </t>
  </si>
  <si>
    <t xml:space="preserve">IX. Pasivos Financieros  </t>
  </si>
  <si>
    <t xml:space="preserve">I. Gastos de personal  </t>
  </si>
  <si>
    <t>II. Gastos en bienes corrientes y servicios</t>
  </si>
  <si>
    <t xml:space="preserve">III. Gastos financieros  </t>
  </si>
  <si>
    <t xml:space="preserve">IV. Transferencias corrientes  </t>
  </si>
  <si>
    <t>V. Fondo de Contingencia</t>
  </si>
  <si>
    <t>Total Operaciones corrientes</t>
  </si>
  <si>
    <t xml:space="preserve">VI. Inversiones Reales  </t>
  </si>
  <si>
    <t>Total Operaciones de Capital</t>
  </si>
  <si>
    <t>Total Operaciones no Financieras</t>
  </si>
  <si>
    <t>Total Operaciones Financieras</t>
  </si>
  <si>
    <t>Total General</t>
  </si>
  <si>
    <t>Cuadro 1.8.2-5</t>
  </si>
  <si>
    <t>Gastos. Clasificación Económica</t>
  </si>
  <si>
    <t xml:space="preserve"> (millones de euros)</t>
  </si>
  <si>
    <t>% var.</t>
  </si>
  <si>
    <t xml:space="preserve"> Diputaciones de Régimen Común</t>
  </si>
  <si>
    <t>Total Consolidado</t>
  </si>
  <si>
    <t>Entidades</t>
  </si>
  <si>
    <t>Locales</t>
  </si>
  <si>
    <t>Gastos de personal</t>
  </si>
  <si>
    <t>Gastos corrientes en bienes y servicios</t>
  </si>
  <si>
    <t>Gastos financieros</t>
  </si>
  <si>
    <t>Transferencias corrientes</t>
  </si>
  <si>
    <t>Fondo de contingencia y otros imprevistos</t>
  </si>
  <si>
    <t>Inversiones reales</t>
  </si>
  <si>
    <t>Transferencias de capital</t>
  </si>
  <si>
    <t>Activos financieros</t>
  </si>
  <si>
    <t>Pasiivos financieros</t>
  </si>
  <si>
    <t>CES. Informe de Situación Económica y Social de Castilla y León en 2024</t>
  </si>
  <si>
    <t>Presupuestos Consolidados de las Diputaciones Provinciales de Castilla y León, 2023-2024</t>
  </si>
  <si>
    <t>23-24</t>
  </si>
  <si>
    <t>Fuente: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</si>
</sst>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sz val="10"/>
      <name val="Arial"/>
    </font>
    <font>
      <sz val="8"/>
      <name val="Univers"/>
    </font>
    <font>
      <sz val="8"/>
      <name val="Arial"/>
      <family val="2"/>
    </font>
    <font>
      <b/>
      <sz val="8"/>
      <name val="Arial"/>
      <family val="2"/>
    </font>
    <font>
      <sz val="9"/>
      <name val="Univers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 style="thin">
        <color indexed="22"/>
      </right>
      <top/>
      <bottom/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/>
    <xf numFmtId="0" fontId="9" fillId="0" borderId="0"/>
    <xf numFmtId="0" fontId="10" fillId="0" borderId="0"/>
    <xf numFmtId="0" fontId="13" fillId="0" borderId="0"/>
    <xf numFmtId="0" fontId="8" fillId="0" borderId="0"/>
  </cellStyleXfs>
  <cellXfs count="43">
    <xf numFmtId="0" fontId="0" fillId="0" borderId="0" xfId="0"/>
    <xf numFmtId="0" fontId="1" fillId="0" borderId="0" xfId="0" applyFont="1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2" applyFont="1" applyAlignment="1">
      <alignment vertical="center"/>
    </xf>
    <xf numFmtId="0" fontId="1" fillId="3" borderId="0" xfId="2" applyAlignment="1">
      <alignment vertical="center"/>
    </xf>
    <xf numFmtId="0" fontId="3" fillId="2" borderId="0" xfId="1" applyFont="1" applyAlignment="1">
      <alignment vertical="center"/>
    </xf>
    <xf numFmtId="0" fontId="3" fillId="2" borderId="0" xfId="1" applyFont="1" applyAlignment="1">
      <alignment horizontal="center" vertical="center"/>
    </xf>
    <xf numFmtId="0" fontId="6" fillId="4" borderId="0" xfId="0" applyFont="1" applyFill="1" applyAlignment="1">
      <alignment horizontal="justify" vertical="center"/>
    </xf>
    <xf numFmtId="0" fontId="6" fillId="5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6" borderId="0" xfId="0" applyFont="1" applyFill="1" applyAlignment="1">
      <alignment horizontal="justify" vertical="center"/>
    </xf>
    <xf numFmtId="0" fontId="5" fillId="6" borderId="2" xfId="0" applyFont="1" applyFill="1" applyBorder="1" applyAlignment="1">
      <alignment horizontal="justify" vertical="center"/>
    </xf>
    <xf numFmtId="0" fontId="0" fillId="4" borderId="4" xfId="0" applyFill="1" applyBorder="1" applyAlignment="1">
      <alignment horizontal="justify" vertical="center"/>
    </xf>
    <xf numFmtId="164" fontId="0" fillId="4" borderId="1" xfId="0" applyNumberFormat="1" applyFill="1" applyBorder="1" applyAlignment="1">
      <alignment horizontal="right" vertical="center" indent="2"/>
    </xf>
    <xf numFmtId="164" fontId="6" fillId="4" borderId="0" xfId="0" applyNumberFormat="1" applyFont="1" applyFill="1" applyAlignment="1">
      <alignment horizontal="right" vertical="center" indent="2"/>
    </xf>
    <xf numFmtId="164" fontId="6" fillId="5" borderId="0" xfId="0" applyNumberFormat="1" applyFont="1" applyFill="1" applyAlignment="1">
      <alignment horizontal="right" vertical="center" indent="2"/>
    </xf>
    <xf numFmtId="164" fontId="6" fillId="0" borderId="0" xfId="0" applyNumberFormat="1" applyFont="1" applyAlignment="1">
      <alignment horizontal="right" vertical="center" indent="2"/>
    </xf>
    <xf numFmtId="164" fontId="6" fillId="6" borderId="0" xfId="0" applyNumberFormat="1" applyFont="1" applyFill="1" applyAlignment="1">
      <alignment horizontal="right" vertical="center" indent="2"/>
    </xf>
    <xf numFmtId="164" fontId="5" fillId="6" borderId="2" xfId="0" applyNumberFormat="1" applyFont="1" applyFill="1" applyBorder="1" applyAlignment="1">
      <alignment horizontal="right" vertical="center" indent="2"/>
    </xf>
    <xf numFmtId="2" fontId="6" fillId="5" borderId="0" xfId="0" applyNumberFormat="1" applyFont="1" applyFill="1" applyAlignment="1">
      <alignment horizontal="right" vertical="center" indent="2"/>
    </xf>
    <xf numFmtId="4" fontId="6" fillId="6" borderId="0" xfId="0" applyNumberFormat="1" applyFont="1" applyFill="1" applyAlignment="1">
      <alignment horizontal="right" vertical="center" indent="2"/>
    </xf>
    <xf numFmtId="4" fontId="5" fillId="6" borderId="2" xfId="0" applyNumberFormat="1" applyFont="1" applyFill="1" applyBorder="1" applyAlignment="1">
      <alignment horizontal="right" vertical="center" indent="2"/>
    </xf>
    <xf numFmtId="3" fontId="11" fillId="0" borderId="0" xfId="5" applyNumberFormat="1" applyFont="1"/>
    <xf numFmtId="3" fontId="12" fillId="7" borderId="9" xfId="5" applyNumberFormat="1" applyFont="1" applyFill="1" applyBorder="1" applyAlignment="1">
      <alignment horizontal="right" vertical="center"/>
    </xf>
    <xf numFmtId="3" fontId="11" fillId="0" borderId="9" xfId="5" applyNumberFormat="1" applyFont="1" applyBorder="1" applyAlignment="1">
      <alignment horizontal="right" vertical="center"/>
    </xf>
    <xf numFmtId="3" fontId="12" fillId="8" borderId="7" xfId="6" applyNumberFormat="1" applyFont="1" applyFill="1" applyBorder="1" applyAlignment="1">
      <alignment horizontal="center"/>
    </xf>
    <xf numFmtId="3" fontId="12" fillId="7" borderId="10" xfId="5" applyNumberFormat="1" applyFont="1" applyFill="1" applyBorder="1" applyAlignment="1">
      <alignment horizontal="right" vertical="center"/>
    </xf>
    <xf numFmtId="3" fontId="12" fillId="7" borderId="11" xfId="5" applyNumberFormat="1" applyFont="1" applyFill="1" applyBorder="1" applyAlignment="1">
      <alignment horizontal="right" vertical="center"/>
    </xf>
    <xf numFmtId="3" fontId="12" fillId="7" borderId="12" xfId="5" applyNumberFormat="1" applyFont="1" applyFill="1" applyBorder="1" applyAlignment="1">
      <alignment horizontal="right" vertical="center"/>
    </xf>
    <xf numFmtId="3" fontId="11" fillId="0" borderId="12" xfId="5" applyNumberFormat="1" applyFont="1" applyBorder="1" applyAlignment="1">
      <alignment horizontal="right" vertical="center"/>
    </xf>
    <xf numFmtId="0" fontId="14" fillId="9" borderId="8" xfId="7" applyFont="1" applyFill="1" applyBorder="1" applyAlignment="1">
      <alignment horizontal="left" vertical="center"/>
    </xf>
    <xf numFmtId="3" fontId="6" fillId="4" borderId="0" xfId="0" applyNumberFormat="1" applyFont="1" applyFill="1" applyAlignment="1">
      <alignment horizontal="right" vertical="center" indent="2"/>
    </xf>
    <xf numFmtId="4" fontId="6" fillId="4" borderId="0" xfId="0" applyNumberFormat="1" applyFont="1" applyFill="1" applyAlignment="1">
      <alignment horizontal="right" vertical="center" indent="2"/>
    </xf>
    <xf numFmtId="4" fontId="0" fillId="4" borderId="1" xfId="0" applyNumberFormat="1" applyFill="1" applyBorder="1" applyAlignment="1">
      <alignment horizontal="right" vertical="center" indent="2"/>
    </xf>
    <xf numFmtId="4" fontId="6" fillId="5" borderId="0" xfId="0" applyNumberFormat="1" applyFont="1" applyFill="1" applyAlignment="1">
      <alignment horizontal="right" vertical="center" indent="2"/>
    </xf>
    <xf numFmtId="0" fontId="6" fillId="4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1" applyFont="1" applyAlignment="1">
      <alignment horizontal="right" vertical="center" indent="2"/>
    </xf>
    <xf numFmtId="0" fontId="3" fillId="2" borderId="5" xfId="1" applyFont="1" applyBorder="1" applyAlignment="1">
      <alignment horizontal="right" vertical="center" indent="2"/>
    </xf>
    <xf numFmtId="0" fontId="3" fillId="2" borderId="0" xfId="1" applyFont="1" applyAlignment="1">
      <alignment horizontal="center" vertical="center"/>
    </xf>
    <xf numFmtId="3" fontId="12" fillId="8" borderId="6" xfId="6" applyNumberFormat="1" applyFont="1" applyFill="1" applyBorder="1" applyAlignment="1">
      <alignment horizontal="center" vertical="center" wrapText="1"/>
    </xf>
    <xf numFmtId="0" fontId="9" fillId="0" borderId="6" xfId="4" applyBorder="1" applyAlignment="1">
      <alignment horizontal="center" vertical="center" wrapText="1"/>
    </xf>
  </cellXfs>
  <cellStyles count="8">
    <cellStyle name="40% - Énfasis1" xfId="2" builtinId="31"/>
    <cellStyle name="Énfasis1" xfId="1" builtinId="29"/>
    <cellStyle name="Normal" xfId="0" builtinId="0"/>
    <cellStyle name="Normal 2" xfId="3" xr:uid="{C9297978-27F2-435D-A026-85615FC544D4}"/>
    <cellStyle name="Normal 3" xfId="4" xr:uid="{71997EDF-5CB6-40A3-A4A5-06EA9F6C4332}"/>
    <cellStyle name="Normal_83" xfId="5" xr:uid="{839FF452-3262-4397-B70B-183C49BB50B6}"/>
    <cellStyle name="Normal_CENSOResumen(INTERNET)" xfId="6" xr:uid="{5CC377CD-DE1C-4E90-96B0-472A9D9CB064}"/>
    <cellStyle name="Normal_ModLiq2001" xfId="7" xr:uid="{AFDF028A-E464-4A07-94F8-FC1FE3F50584}"/>
  </cellStyles>
  <dxfs count="0"/>
  <tableStyles count="1" defaultTableStyle="TableStyleMedium9" defaultPivotStyle="PivotStyleLight16">
    <tableStyle name="Invisible" pivot="0" table="0" count="0" xr9:uid="{3690E5F1-C55F-4B22-827B-7875619DA38B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6B1D-C2AD-413B-ABCE-F2532A5233CD}">
  <sheetPr>
    <pageSetUpPr fitToPage="1"/>
  </sheetPr>
  <dimension ref="A1:F24"/>
  <sheetViews>
    <sheetView tabSelected="1" zoomScale="110" zoomScaleNormal="110" workbookViewId="0">
      <selection activeCell="J22" sqref="J22"/>
    </sheetView>
  </sheetViews>
  <sheetFormatPr baseColWidth="10" defaultRowHeight="15" x14ac:dyDescent="0.25"/>
  <cols>
    <col min="1" max="1" width="40" style="1" customWidth="1"/>
    <col min="2" max="2" width="10.7109375" style="1" customWidth="1"/>
    <col min="3" max="3" width="10.85546875" style="1" customWidth="1"/>
    <col min="4" max="6" width="10.7109375" style="1" customWidth="1"/>
    <col min="7" max="16384" width="11.42578125" style="1"/>
  </cols>
  <sheetData>
    <row r="1" spans="1:6" ht="19.5" customHeight="1" x14ac:dyDescent="0.25">
      <c r="A1" s="6" t="s">
        <v>32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4" t="s">
        <v>15</v>
      </c>
      <c r="B3" s="5"/>
      <c r="C3" s="5"/>
      <c r="D3" s="5"/>
      <c r="E3" s="5"/>
      <c r="F3" s="5"/>
    </row>
    <row r="4" spans="1:6" x14ac:dyDescent="0.25">
      <c r="A4" s="4" t="s">
        <v>33</v>
      </c>
      <c r="B4" s="5"/>
      <c r="C4" s="5"/>
      <c r="D4" s="5"/>
      <c r="E4" s="5"/>
      <c r="F4" s="5"/>
    </row>
    <row r="5" spans="1:6" x14ac:dyDescent="0.25">
      <c r="A5" s="4" t="s">
        <v>16</v>
      </c>
      <c r="B5" s="5"/>
      <c r="C5" s="5"/>
      <c r="D5" s="5"/>
      <c r="E5" s="5"/>
      <c r="F5" s="5"/>
    </row>
    <row r="6" spans="1:6" x14ac:dyDescent="0.25">
      <c r="A6" s="4" t="s">
        <v>17</v>
      </c>
      <c r="B6" s="5"/>
      <c r="C6" s="5"/>
      <c r="D6" s="5"/>
      <c r="E6" s="5"/>
      <c r="F6" s="5"/>
    </row>
    <row r="7" spans="1:6" x14ac:dyDescent="0.25">
      <c r="A7" s="37"/>
      <c r="B7" s="37"/>
      <c r="C7" s="37"/>
      <c r="D7" s="37"/>
      <c r="E7" s="37"/>
      <c r="F7" s="37"/>
    </row>
    <row r="8" spans="1:6" x14ac:dyDescent="0.25">
      <c r="A8" s="37"/>
      <c r="B8" s="38">
        <v>2023</v>
      </c>
      <c r="C8" s="40" t="s">
        <v>0</v>
      </c>
      <c r="D8" s="38">
        <v>2024</v>
      </c>
      <c r="E8" s="40" t="s">
        <v>0</v>
      </c>
      <c r="F8" s="7" t="s">
        <v>18</v>
      </c>
    </row>
    <row r="9" spans="1:6" x14ac:dyDescent="0.25">
      <c r="A9" s="37"/>
      <c r="B9" s="39"/>
      <c r="C9" s="40"/>
      <c r="D9" s="38"/>
      <c r="E9" s="40"/>
      <c r="F9" s="7" t="s">
        <v>34</v>
      </c>
    </row>
    <row r="10" spans="1:6" x14ac:dyDescent="0.25">
      <c r="A10" s="13" t="s">
        <v>4</v>
      </c>
      <c r="B10" s="34">
        <v>324.12</v>
      </c>
      <c r="C10" s="14">
        <f>(B10*100)/B$23</f>
        <v>31.244698079740882</v>
      </c>
      <c r="D10" s="34">
        <v>347.23517116000005</v>
      </c>
      <c r="E10" s="14">
        <f>(D10*100)/D$23</f>
        <v>30.604097012636593</v>
      </c>
      <c r="F10" s="14">
        <f>(D10-B10)/B10*100</f>
        <v>7.1316707268912882</v>
      </c>
    </row>
    <row r="11" spans="1:6" x14ac:dyDescent="0.25">
      <c r="A11" s="8" t="s">
        <v>5</v>
      </c>
      <c r="B11" s="33">
        <v>263.89999999999998</v>
      </c>
      <c r="C11" s="15">
        <f t="shared" ref="C11:C23" si="0">(B11*100)/B$23</f>
        <v>25.439577388756071</v>
      </c>
      <c r="D11" s="33">
        <v>310.04082361999997</v>
      </c>
      <c r="E11" s="15">
        <f t="shared" ref="E11:E23" si="1">(D11*100)/D$23</f>
        <v>27.325916934756826</v>
      </c>
      <c r="F11" s="15">
        <f t="shared" ref="F11:F23" si="2">(D11-B11)/B11*100</f>
        <v>17.484207510420614</v>
      </c>
    </row>
    <row r="12" spans="1:6" x14ac:dyDescent="0.25">
      <c r="A12" s="8" t="s">
        <v>6</v>
      </c>
      <c r="B12" s="33">
        <v>3.24</v>
      </c>
      <c r="C12" s="15">
        <f t="shared" si="0"/>
        <v>0.31233130253720987</v>
      </c>
      <c r="D12" s="33">
        <v>5.1277083899999996</v>
      </c>
      <c r="E12" s="15">
        <f t="shared" si="1"/>
        <v>0.45193833474824019</v>
      </c>
      <c r="F12" s="15">
        <f t="shared" si="2"/>
        <v>58.262604629629614</v>
      </c>
    </row>
    <row r="13" spans="1:6" x14ac:dyDescent="0.25">
      <c r="A13" s="8" t="s">
        <v>7</v>
      </c>
      <c r="B13" s="33">
        <v>144.15</v>
      </c>
      <c r="C13" s="15">
        <f t="shared" si="0"/>
        <v>13.895851006400864</v>
      </c>
      <c r="D13" s="33">
        <v>142.11079869</v>
      </c>
      <c r="E13" s="15">
        <f t="shared" si="1"/>
        <v>12.525150188913337</v>
      </c>
      <c r="F13" s="15">
        <f t="shared" si="2"/>
        <v>-1.4146384391259175</v>
      </c>
    </row>
    <row r="14" spans="1:6" x14ac:dyDescent="0.25">
      <c r="A14" s="8" t="s">
        <v>8</v>
      </c>
      <c r="B14" s="33">
        <v>1.76</v>
      </c>
      <c r="C14" s="15">
        <f t="shared" si="0"/>
        <v>0.1696614482918177</v>
      </c>
      <c r="D14" s="33">
        <v>1.5188641999999999</v>
      </c>
      <c r="E14" s="15">
        <f t="shared" si="1"/>
        <v>0.13386739358957933</v>
      </c>
      <c r="F14" s="15">
        <f t="shared" si="2"/>
        <v>-13.700897727272734</v>
      </c>
    </row>
    <row r="15" spans="1:6" x14ac:dyDescent="0.25">
      <c r="A15" s="9" t="s">
        <v>9</v>
      </c>
      <c r="B15" s="35">
        <v>737.17</v>
      </c>
      <c r="C15" s="16">
        <f t="shared" si="0"/>
        <v>71.062119225726846</v>
      </c>
      <c r="D15" s="20">
        <f>SUM(D10:D14)</f>
        <v>806.03336606000005</v>
      </c>
      <c r="E15" s="16">
        <f t="shared" si="1"/>
        <v>71.040969864644595</v>
      </c>
      <c r="F15" s="16">
        <f t="shared" si="2"/>
        <v>9.3415855311529352</v>
      </c>
    </row>
    <row r="16" spans="1:6" x14ac:dyDescent="0.25">
      <c r="A16" s="8" t="s">
        <v>10</v>
      </c>
      <c r="B16" s="33">
        <v>129.93</v>
      </c>
      <c r="C16" s="15">
        <f t="shared" si="0"/>
        <v>12.52506362304311</v>
      </c>
      <c r="D16" s="32">
        <v>136.70028932000002</v>
      </c>
      <c r="E16" s="15">
        <f t="shared" si="1"/>
        <v>12.048286762048781</v>
      </c>
      <c r="F16" s="15">
        <f t="shared" si="2"/>
        <v>5.2107206341876529</v>
      </c>
    </row>
    <row r="17" spans="1:6" x14ac:dyDescent="0.25">
      <c r="A17" s="10" t="s">
        <v>1</v>
      </c>
      <c r="B17" s="33">
        <v>149.06</v>
      </c>
      <c r="C17" s="17">
        <f t="shared" si="0"/>
        <v>14.369167887714971</v>
      </c>
      <c r="D17" s="32">
        <v>170.01467700000001</v>
      </c>
      <c r="E17" s="17">
        <f t="shared" si="1"/>
        <v>14.984500709124754</v>
      </c>
      <c r="F17" s="15">
        <f t="shared" si="2"/>
        <v>14.057880719173491</v>
      </c>
    </row>
    <row r="18" spans="1:6" x14ac:dyDescent="0.25">
      <c r="A18" s="9" t="s">
        <v>11</v>
      </c>
      <c r="B18" s="35">
        <v>278.99</v>
      </c>
      <c r="C18" s="16">
        <f t="shared" si="0"/>
        <v>26.894231510758082</v>
      </c>
      <c r="D18" s="20">
        <f>SUM(D16:D17)</f>
        <v>306.71496632000003</v>
      </c>
      <c r="E18" s="16">
        <f t="shared" si="1"/>
        <v>27.032787471173535</v>
      </c>
      <c r="F18" s="16">
        <f t="shared" si="2"/>
        <v>9.9376201010788989</v>
      </c>
    </row>
    <row r="19" spans="1:6" x14ac:dyDescent="0.25">
      <c r="A19" s="11" t="s">
        <v>12</v>
      </c>
      <c r="B19" s="21">
        <v>1016.16</v>
      </c>
      <c r="C19" s="18">
        <f t="shared" si="0"/>
        <v>97.956350736484936</v>
      </c>
      <c r="D19" s="21">
        <f>SUM(D15+D18)</f>
        <v>1112.7483323800002</v>
      </c>
      <c r="E19" s="18">
        <f t="shared" si="1"/>
        <v>98.073757335818129</v>
      </c>
      <c r="F19" s="18">
        <f t="shared" si="2"/>
        <v>9.5052287415367882</v>
      </c>
    </row>
    <row r="20" spans="1:6" x14ac:dyDescent="0.25">
      <c r="A20" s="8" t="s">
        <v>2</v>
      </c>
      <c r="B20" s="33">
        <v>4.99</v>
      </c>
      <c r="C20" s="15">
        <f t="shared" si="0"/>
        <v>0.48102876532736955</v>
      </c>
      <c r="D20" s="33">
        <v>4.5793582699999993</v>
      </c>
      <c r="E20" s="15">
        <f t="shared" si="1"/>
        <v>0.4036086675278705</v>
      </c>
      <c r="F20" s="15">
        <f t="shared" si="2"/>
        <v>-8.2292931863727627</v>
      </c>
    </row>
    <row r="21" spans="1:6" x14ac:dyDescent="0.25">
      <c r="A21" s="10" t="s">
        <v>3</v>
      </c>
      <c r="B21" s="33">
        <v>16.21</v>
      </c>
      <c r="C21" s="17">
        <f t="shared" si="0"/>
        <v>1.5626204981877074</v>
      </c>
      <c r="D21" s="33">
        <v>17.27585938</v>
      </c>
      <c r="E21" s="17">
        <f t="shared" si="1"/>
        <v>1.5226339966540037</v>
      </c>
      <c r="F21" s="15">
        <f t="shared" si="2"/>
        <v>6.5753200493522455</v>
      </c>
    </row>
    <row r="22" spans="1:6" x14ac:dyDescent="0.25">
      <c r="A22" s="11" t="s">
        <v>13</v>
      </c>
      <c r="B22" s="21">
        <v>21.2</v>
      </c>
      <c r="C22" s="18">
        <f t="shared" si="0"/>
        <v>2.0436492635150771</v>
      </c>
      <c r="D22" s="21">
        <f>SUM(D20:D21)</f>
        <v>21.85521765</v>
      </c>
      <c r="E22" s="18">
        <f t="shared" si="1"/>
        <v>1.9262426641818742</v>
      </c>
      <c r="F22" s="18">
        <f t="shared" si="2"/>
        <v>3.0906492924528344</v>
      </c>
    </row>
    <row r="23" spans="1:6" ht="15.75" thickBot="1" x14ac:dyDescent="0.3">
      <c r="A23" s="12" t="s">
        <v>14</v>
      </c>
      <c r="B23" s="22">
        <v>1037.3599999999999</v>
      </c>
      <c r="C23" s="19">
        <f t="shared" si="0"/>
        <v>100</v>
      </c>
      <c r="D23" s="22">
        <f>SUM(D19+D22)</f>
        <v>1134.6035500300002</v>
      </c>
      <c r="E23" s="19">
        <f t="shared" si="1"/>
        <v>100</v>
      </c>
      <c r="F23" s="19">
        <f t="shared" si="2"/>
        <v>9.374137235868</v>
      </c>
    </row>
    <row r="24" spans="1:6" ht="18.75" customHeight="1" x14ac:dyDescent="0.25">
      <c r="A24" s="36" t="s">
        <v>35</v>
      </c>
      <c r="B24" s="36"/>
      <c r="C24" s="36"/>
      <c r="D24" s="36"/>
      <c r="E24" s="36"/>
      <c r="F24" s="36"/>
    </row>
  </sheetData>
  <mergeCells count="7">
    <mergeCell ref="A24:F24"/>
    <mergeCell ref="A7:F7"/>
    <mergeCell ref="A8:A9"/>
    <mergeCell ref="B8:B9"/>
    <mergeCell ref="C8:C9"/>
    <mergeCell ref="D8:D9"/>
    <mergeCell ref="E8:E9"/>
  </mergeCells>
  <pageMargins left="0.70866141732283472" right="0.2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E37B-0F4A-4976-8656-EFC02BE26191}">
  <dimension ref="B2:H24"/>
  <sheetViews>
    <sheetView workbookViewId="0">
      <selection activeCell="D24" sqref="D24"/>
    </sheetView>
  </sheetViews>
  <sheetFormatPr baseColWidth="10" defaultRowHeight="15" x14ac:dyDescent="0.25"/>
  <cols>
    <col min="2" max="2" width="39.5703125" customWidth="1"/>
    <col min="5" max="5" width="11.42578125" customWidth="1"/>
  </cols>
  <sheetData>
    <row r="2" spans="2:8" x14ac:dyDescent="0.25">
      <c r="D2" s="41" t="s">
        <v>19</v>
      </c>
      <c r="F2" s="26" t="s">
        <v>20</v>
      </c>
    </row>
    <row r="3" spans="2:8" x14ac:dyDescent="0.25">
      <c r="D3" s="42"/>
      <c r="F3" s="26" t="s">
        <v>21</v>
      </c>
    </row>
    <row r="4" spans="2:8" x14ac:dyDescent="0.25">
      <c r="B4" s="37"/>
      <c r="D4" s="42"/>
      <c r="F4" s="26" t="s">
        <v>22</v>
      </c>
    </row>
    <row r="5" spans="2:8" x14ac:dyDescent="0.25">
      <c r="B5" s="37"/>
    </row>
    <row r="6" spans="2:8" x14ac:dyDescent="0.25">
      <c r="B6" s="13" t="s">
        <v>4</v>
      </c>
      <c r="D6" s="24">
        <v>347235.17116000003</v>
      </c>
      <c r="F6" s="29">
        <v>1406192.2630700003</v>
      </c>
      <c r="H6" s="31" t="s">
        <v>23</v>
      </c>
    </row>
    <row r="7" spans="2:8" x14ac:dyDescent="0.25">
      <c r="B7" s="8" t="s">
        <v>5</v>
      </c>
      <c r="D7" s="24">
        <v>310040.82361999998</v>
      </c>
      <c r="F7" s="29">
        <v>1495928.3788199998</v>
      </c>
      <c r="H7" s="31" t="s">
        <v>24</v>
      </c>
    </row>
    <row r="8" spans="2:8" x14ac:dyDescent="0.25">
      <c r="B8" s="8" t="s">
        <v>6</v>
      </c>
      <c r="D8" s="24">
        <v>5127.7083899999998</v>
      </c>
      <c r="F8" s="29">
        <v>26949.224799999996</v>
      </c>
      <c r="H8" s="31" t="s">
        <v>25</v>
      </c>
    </row>
    <row r="9" spans="2:8" x14ac:dyDescent="0.25">
      <c r="B9" s="8" t="s">
        <v>7</v>
      </c>
      <c r="D9" s="24">
        <v>142110.79869</v>
      </c>
      <c r="F9" s="29">
        <v>237556.18600000002</v>
      </c>
      <c r="H9" s="31" t="s">
        <v>26</v>
      </c>
    </row>
    <row r="10" spans="2:8" x14ac:dyDescent="0.25">
      <c r="B10" s="8" t="s">
        <v>8</v>
      </c>
      <c r="D10" s="24">
        <v>1518.8642</v>
      </c>
      <c r="F10" s="29">
        <v>9989.5744700000014</v>
      </c>
      <c r="H10" s="31" t="s">
        <v>27</v>
      </c>
    </row>
    <row r="11" spans="2:8" x14ac:dyDescent="0.25">
      <c r="B11" s="9" t="s">
        <v>9</v>
      </c>
    </row>
    <row r="12" spans="2:8" x14ac:dyDescent="0.25">
      <c r="B12" s="8" t="s">
        <v>10</v>
      </c>
      <c r="D12" s="24">
        <v>136700.28932000001</v>
      </c>
      <c r="F12" s="29">
        <v>742597.70183999999</v>
      </c>
      <c r="H12" s="31" t="s">
        <v>28</v>
      </c>
    </row>
    <row r="13" spans="2:8" x14ac:dyDescent="0.25">
      <c r="B13" s="10" t="s">
        <v>1</v>
      </c>
      <c r="D13" s="24">
        <v>170014.677</v>
      </c>
      <c r="F13" s="29">
        <v>38706.846929999971</v>
      </c>
      <c r="H13" s="31" t="s">
        <v>29</v>
      </c>
    </row>
    <row r="14" spans="2:8" x14ac:dyDescent="0.25">
      <c r="B14" s="9" t="s">
        <v>11</v>
      </c>
    </row>
    <row r="15" spans="2:8" x14ac:dyDescent="0.25">
      <c r="B15" s="11" t="s">
        <v>12</v>
      </c>
    </row>
    <row r="16" spans="2:8" x14ac:dyDescent="0.25">
      <c r="B16" s="8" t="s">
        <v>2</v>
      </c>
      <c r="D16" s="24">
        <v>4579.3582699999997</v>
      </c>
      <c r="F16" s="29">
        <v>18881.403139999999</v>
      </c>
      <c r="H16" s="31" t="s">
        <v>30</v>
      </c>
    </row>
    <row r="17" spans="2:8" x14ac:dyDescent="0.25">
      <c r="B17" s="10" t="s">
        <v>3</v>
      </c>
      <c r="D17" s="24">
        <v>17275.859380000002</v>
      </c>
      <c r="F17" s="29">
        <v>92625.711150000003</v>
      </c>
      <c r="H17" s="31" t="s">
        <v>31</v>
      </c>
    </row>
    <row r="18" spans="2:8" x14ac:dyDescent="0.25">
      <c r="B18" s="11" t="s">
        <v>13</v>
      </c>
      <c r="D18" s="25"/>
      <c r="F18" s="30"/>
    </row>
    <row r="19" spans="2:8" ht="15.75" thickBot="1" x14ac:dyDescent="0.3">
      <c r="B19" s="12" t="s">
        <v>14</v>
      </c>
      <c r="D19" s="27">
        <v>1134603.55003</v>
      </c>
      <c r="F19" s="28">
        <v>4069427.2902200003</v>
      </c>
    </row>
    <row r="20" spans="2:8" x14ac:dyDescent="0.25">
      <c r="D20" s="25"/>
      <c r="F20" s="30"/>
    </row>
    <row r="21" spans="2:8" x14ac:dyDescent="0.25">
      <c r="D21" s="25"/>
      <c r="F21" s="30"/>
    </row>
    <row r="23" spans="2:8" x14ac:dyDescent="0.25">
      <c r="D23" s="25"/>
      <c r="F23" s="30"/>
    </row>
    <row r="24" spans="2:8" x14ac:dyDescent="0.25">
      <c r="D24" s="23"/>
      <c r="F24" s="30"/>
    </row>
  </sheetData>
  <mergeCells count="2">
    <mergeCell ref="B4:B5"/>
    <mergeCell ref="D2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1.8.2-5</vt:lpstr>
      <vt:lpstr>Hoja1</vt:lpstr>
      <vt:lpstr>'1.8.2-5'!Área_de_impresión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2024-01-23T12:25:16Z</cp:lastPrinted>
  <dcterms:created xsi:type="dcterms:W3CDTF">2014-08-13T12:30:34Z</dcterms:created>
  <dcterms:modified xsi:type="dcterms:W3CDTF">2025-05-30T08:10:37Z</dcterms:modified>
</cp:coreProperties>
</file>