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2\1.8.2.2 Ayuntamientos\"/>
    </mc:Choice>
  </mc:AlternateContent>
  <xr:revisionPtr revIDLastSave="0" documentId="13_ncr:1_{6ED72AF2-2507-4709-AC40-0BAC2D97EE9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3 " sheetId="16" r:id="rId1"/>
    <sheet name="Hoja1" sheetId="18" r:id="rId2"/>
  </sheets>
  <definedNames>
    <definedName name="_xlnm.Print_Area" localSheetId="0">'1.8.2-13 '!$A$1:$M$35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6" l="1"/>
  <c r="M11" i="16"/>
  <c r="M12" i="16"/>
  <c r="M13" i="16"/>
  <c r="M14" i="16"/>
  <c r="M15" i="16"/>
  <c r="M16" i="16"/>
  <c r="M17" i="16"/>
  <c r="M18" i="16"/>
  <c r="M9" i="16"/>
  <c r="J10" i="16"/>
  <c r="J11" i="16"/>
  <c r="J12" i="16"/>
  <c r="J13" i="16"/>
  <c r="J14" i="16"/>
  <c r="J15" i="16"/>
  <c r="J16" i="16"/>
  <c r="J17" i="16"/>
  <c r="J18" i="16"/>
  <c r="J9" i="16"/>
  <c r="G10" i="16"/>
  <c r="G11" i="16"/>
  <c r="G12" i="16"/>
  <c r="G13" i="16"/>
  <c r="G14" i="16"/>
  <c r="G15" i="16"/>
  <c r="G16" i="16"/>
  <c r="G17" i="16"/>
  <c r="G18" i="16"/>
  <c r="G9" i="16"/>
  <c r="D10" i="16"/>
  <c r="D11" i="16"/>
  <c r="D12" i="16"/>
  <c r="D13" i="16"/>
  <c r="D14" i="16"/>
  <c r="D15" i="16"/>
  <c r="D16" i="16"/>
  <c r="D17" i="16"/>
  <c r="D18" i="16"/>
  <c r="D9" i="16"/>
  <c r="K50" i="18"/>
  <c r="J50" i="18"/>
  <c r="I50" i="18"/>
  <c r="H50" i="18"/>
  <c r="G50" i="18"/>
  <c r="F50" i="18"/>
  <c r="E50" i="18"/>
  <c r="D50" i="18"/>
  <c r="C50" i="18"/>
  <c r="K49" i="18"/>
  <c r="J49" i="18"/>
  <c r="I49" i="18"/>
  <c r="H49" i="18"/>
  <c r="G49" i="18"/>
  <c r="F49" i="18"/>
  <c r="E49" i="18"/>
  <c r="D49" i="18"/>
  <c r="C49" i="18"/>
  <c r="K48" i="18"/>
  <c r="J48" i="18"/>
  <c r="I48" i="18"/>
  <c r="H48" i="18"/>
  <c r="G48" i="18"/>
  <c r="F48" i="18"/>
  <c r="E48" i="18"/>
  <c r="D48" i="18"/>
  <c r="C48" i="18"/>
  <c r="K47" i="18"/>
  <c r="J47" i="18"/>
  <c r="I47" i="18"/>
  <c r="H47" i="18"/>
  <c r="G47" i="18"/>
  <c r="F47" i="18"/>
  <c r="E47" i="18"/>
  <c r="D47" i="18"/>
  <c r="C47" i="18"/>
  <c r="K46" i="18"/>
  <c r="J46" i="18"/>
  <c r="I46" i="18"/>
  <c r="H46" i="18"/>
  <c r="G46" i="18"/>
  <c r="F46" i="18"/>
  <c r="E46" i="18"/>
  <c r="D46" i="18"/>
  <c r="C46" i="18"/>
  <c r="K45" i="18"/>
  <c r="J45" i="18"/>
  <c r="I45" i="18"/>
  <c r="H45" i="18"/>
  <c r="G45" i="18"/>
  <c r="F45" i="18"/>
  <c r="E45" i="18"/>
  <c r="D45" i="18"/>
  <c r="C45" i="18"/>
  <c r="D44" i="18"/>
  <c r="E44" i="18"/>
  <c r="F44" i="18"/>
  <c r="G44" i="18"/>
  <c r="H44" i="18"/>
  <c r="I44" i="18"/>
  <c r="J44" i="18"/>
  <c r="K44" i="18"/>
  <c r="C44" i="18"/>
</calcChain>
</file>

<file path=xl/sharedStrings.xml><?xml version="1.0" encoding="utf-8"?>
<sst xmlns="http://schemas.openxmlformats.org/spreadsheetml/2006/main" count="167" uniqueCount="74">
  <si>
    <t>Total Ayuntamientos</t>
  </si>
  <si>
    <t>Deuda Pública</t>
  </si>
  <si>
    <t>Servicios públicos básicos</t>
  </si>
  <si>
    <t>Actuaciones de protección y promoción social</t>
  </si>
  <si>
    <t>Avila</t>
  </si>
  <si>
    <t>Burgos</t>
  </si>
  <si>
    <t>Palencia</t>
  </si>
  <si>
    <t>Salamanca</t>
  </si>
  <si>
    <t>Segovia</t>
  </si>
  <si>
    <t>Soria</t>
  </si>
  <si>
    <t>Valladolid</t>
  </si>
  <si>
    <t>Zamora</t>
  </si>
  <si>
    <t>Total Gastos</t>
  </si>
  <si>
    <t xml:space="preserve">% var. </t>
  </si>
  <si>
    <t>Cuadro 1.8.2-13</t>
  </si>
  <si>
    <t>León</t>
  </si>
  <si>
    <t>% s/gasto total</t>
  </si>
  <si>
    <t xml:space="preserve">Actuaciones </t>
  </si>
  <si>
    <t>de carácter económico</t>
  </si>
  <si>
    <t>de carácter general</t>
  </si>
  <si>
    <t>Producción de bienes públicos de carácter preferente</t>
  </si>
  <si>
    <t xml:space="preserve">                 vivienda y urbanismo, bienestar comunitario y medio ambiente.</t>
  </si>
  <si>
    <t xml:space="preserve">                deben prestar los Municipios. En esta área se incluyen las cuatro políticas de gasto básicas: seguridad y movilidad ciudadana,</t>
  </si>
  <si>
    <t xml:space="preserve">                 todos aquellos gastos y transferencias que constituyen el régimen de previsión; pensiones de funcionarios, atenciones de carácter</t>
  </si>
  <si>
    <t xml:space="preserve">                 benéfico-asistencial; atenciones a grupos con necesidades especiales, como jóvenes, mayores, minusválidos físicos y tercera edad; </t>
  </si>
  <si>
    <t xml:space="preserve">                 medidas de fomento del empleo.</t>
  </si>
  <si>
    <t xml:space="preserve">                 la sanidad, educación, cultura, con el ocio y el tiempo libre, deporte, y, en general, todos aquellos tendentes a la elevación o mejora</t>
  </si>
  <si>
    <t xml:space="preserve">                de la calidad de vida.</t>
  </si>
  <si>
    <t xml:space="preserve">                 potencial de los distintos sectores de la actividad económica. Se incluirán también los gastos en infraestructuras </t>
  </si>
  <si>
    <t xml:space="preserve">                 básicas y de transportes; infraestructuras agrarias; comunicaciones; investigación, desarrollo e innovación.</t>
  </si>
  <si>
    <t xml:space="preserve">                 y que consistan en el ejercicio de funciones de gobierno o de apoyo administrativo y de soporte lógico y técnico a toda la organización. </t>
  </si>
  <si>
    <t xml:space="preserve">                 Recogerá los gastos generales de la Entidad, que no puedan ser imputados ni aplicados directamente a otra área de las previstas en la clasificación por programas.</t>
  </si>
  <si>
    <t>Ávila</t>
  </si>
  <si>
    <t xml:space="preserve"> </t>
  </si>
  <si>
    <t>Fuente:  Ministerio de Hacienda.</t>
  </si>
  <si>
    <t>Denominación</t>
  </si>
  <si>
    <t>de</t>
  </si>
  <si>
    <t>Seguridad y movilidad ciudadana</t>
  </si>
  <si>
    <t>Vivienda y urbanismo</t>
  </si>
  <si>
    <t>Bienestar comunitario</t>
  </si>
  <si>
    <t>Medio ambiente</t>
  </si>
  <si>
    <t>Actuaciones de protección  y promoción social</t>
  </si>
  <si>
    <t>Pensiones</t>
  </si>
  <si>
    <t>Otras prestaciones económicas a favor de empleados</t>
  </si>
  <si>
    <t>Servicios Sociales y promoción social</t>
  </si>
  <si>
    <t>Fomento del Empleo</t>
  </si>
  <si>
    <t>Sanidad</t>
  </si>
  <si>
    <t>Educación</t>
  </si>
  <si>
    <t>Cultura</t>
  </si>
  <si>
    <t>Deporte</t>
  </si>
  <si>
    <t>Actuaciones de carácter económico</t>
  </si>
  <si>
    <t>Agricultura, Ganadería y Pesca</t>
  </si>
  <si>
    <t xml:space="preserve"> Industria y energía</t>
  </si>
  <si>
    <t>Comercio, turismo y pequeñas y medianas empresas</t>
  </si>
  <si>
    <t>Transporte público</t>
  </si>
  <si>
    <t xml:space="preserve"> Infraestructuras</t>
  </si>
  <si>
    <t>Investigación, desarrollo e innovación</t>
  </si>
  <si>
    <t>Otras actuaciones de carácter económico</t>
  </si>
  <si>
    <t>Actuaciones de carácter general</t>
  </si>
  <si>
    <t>Órganos de gobierno</t>
  </si>
  <si>
    <t>Servicios de carácter general</t>
  </si>
  <si>
    <t>Administración financiera y tributaria</t>
  </si>
  <si>
    <t>Transferencias a otras Administraciones Públicas</t>
  </si>
  <si>
    <t>Total</t>
  </si>
  <si>
    <t>Ayuntamientos</t>
  </si>
  <si>
    <t>23-24</t>
  </si>
  <si>
    <t>millones de euros</t>
  </si>
  <si>
    <t>CES. Informe de Situación Económica y Social de Castilla y León en 2024</t>
  </si>
  <si>
    <t>Presupuestos Consolidados de los ayuntamientos de Castilla y León, 2023-2024.  Gastos. Clasificación funcional (millones de euros)</t>
  </si>
  <si>
    <r>
      <t xml:space="preserve">Nota:      Los </t>
    </r>
    <r>
      <rPr>
        <b/>
        <sz val="11"/>
        <rFont val="Calibri"/>
        <family val="2"/>
        <scheme val="minor"/>
      </rPr>
      <t>Servicios públicos básicos</t>
    </r>
    <r>
      <rPr>
        <sz val="11"/>
        <rFont val="Calibri"/>
        <family val="2"/>
        <scheme val="minor"/>
      </rPr>
      <t xml:space="preserve"> Incluyen todos los gastos originados por los servicios públicos básicos que, con carácter obligatorio,</t>
    </r>
  </si>
  <si>
    <r>
      <t xml:space="preserve">                 Las </t>
    </r>
    <r>
      <rPr>
        <b/>
        <sz val="11"/>
        <rFont val="Calibri"/>
        <family val="2"/>
        <scheme val="minor"/>
      </rPr>
      <t>Actuaciones de protección y promoción social</t>
    </r>
    <r>
      <rPr>
        <sz val="11"/>
        <rFont val="Calibri"/>
        <family val="2"/>
        <scheme val="minor"/>
      </rPr>
      <t xml:space="preserve"> incluyen actuaciones de protección y promoción social, por tanto, se incluyen </t>
    </r>
  </si>
  <si>
    <r>
      <t xml:space="preserve">                 La </t>
    </r>
    <r>
      <rPr>
        <b/>
        <sz val="11"/>
        <rFont val="Calibri"/>
        <family val="2"/>
        <scheme val="minor"/>
      </rPr>
      <t>Producción de bienes públicos de carácter preferente</t>
    </r>
    <r>
      <rPr>
        <sz val="11"/>
        <rFont val="Calibri"/>
        <family val="2"/>
        <scheme val="minor"/>
      </rPr>
      <t xml:space="preserve"> comprende todos los gastos que realice la Entidad local en relación con </t>
    </r>
  </si>
  <si>
    <r>
      <t xml:space="preserve">                 Las </t>
    </r>
    <r>
      <rPr>
        <b/>
        <sz val="11"/>
        <rFont val="Calibri"/>
        <family val="2"/>
        <scheme val="minor"/>
      </rPr>
      <t xml:space="preserve">Actuaciones de carácter económico </t>
    </r>
    <r>
      <rPr>
        <sz val="11"/>
        <rFont val="Calibri"/>
        <family val="2"/>
        <scheme val="minor"/>
      </rPr>
      <t>integran los gastos de actividades, servicios y transferencias que tienden a desarrollar el</t>
    </r>
  </si>
  <si>
    <r>
      <t xml:space="preserve">                 Las </t>
    </r>
    <r>
      <rPr>
        <b/>
        <sz val="11"/>
        <rFont val="Calibri"/>
        <family val="2"/>
        <scheme val="minor"/>
      </rPr>
      <t>Actuaciones de carácter general i</t>
    </r>
    <r>
      <rPr>
        <sz val="11"/>
        <rFont val="Calibri"/>
        <family val="2"/>
        <scheme val="minor"/>
      </rPr>
      <t xml:space="preserve">ncluyen los gastos relativos a actividades que afecten, con carácter general, a la Entidad local,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</si>
</sst>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#,##0.0\ _€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Univers"/>
      <family val="2"/>
    </font>
    <font>
      <sz val="9"/>
      <name val="Univers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6C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/>
      <diagonal/>
    </border>
    <border>
      <left style="double">
        <color indexed="9"/>
      </left>
      <right style="double">
        <color indexed="9"/>
      </right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0" borderId="0"/>
    <xf numFmtId="0" fontId="8" fillId="0" borderId="0"/>
    <xf numFmtId="0" fontId="9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 applyFont="1"/>
    <xf numFmtId="0" fontId="3" fillId="0" borderId="0" xfId="0" applyFont="1" applyAlignment="1">
      <alignment horizontal="justify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 indent="1"/>
    </xf>
    <xf numFmtId="164" fontId="1" fillId="5" borderId="0" xfId="0" applyNumberFormat="1" applyFont="1" applyFill="1" applyAlignment="1">
      <alignment horizontal="right" vertical="center" indent="2"/>
    </xf>
    <xf numFmtId="0" fontId="1" fillId="6" borderId="0" xfId="0" applyFont="1" applyFill="1" applyAlignment="1">
      <alignment vertical="center"/>
    </xf>
    <xf numFmtId="4" fontId="1" fillId="6" borderId="0" xfId="0" applyNumberFormat="1" applyFont="1" applyFill="1" applyAlignment="1">
      <alignment horizontal="right" vertical="center" indent="1"/>
    </xf>
    <xf numFmtId="164" fontId="1" fillId="6" borderId="0" xfId="0" applyNumberFormat="1" applyFont="1" applyFill="1" applyAlignment="1">
      <alignment horizontal="right" vertical="center" indent="2"/>
    </xf>
    <xf numFmtId="0" fontId="3" fillId="3" borderId="0" xfId="2" applyFont="1" applyAlignment="1">
      <alignment vertical="center"/>
    </xf>
    <xf numFmtId="4" fontId="3" fillId="3" borderId="0" xfId="2" applyNumberFormat="1" applyFont="1" applyAlignment="1">
      <alignment horizontal="right" vertical="center" indent="1"/>
    </xf>
    <xf numFmtId="164" fontId="3" fillId="3" borderId="0" xfId="2" applyNumberFormat="1" applyFont="1" applyAlignment="1">
      <alignment horizontal="right" vertical="center" indent="2"/>
    </xf>
    <xf numFmtId="0" fontId="3" fillId="4" borderId="0" xfId="3" applyFont="1" applyAlignment="1">
      <alignment vertical="center"/>
    </xf>
    <xf numFmtId="164" fontId="3" fillId="4" borderId="0" xfId="3" applyNumberFormat="1" applyFont="1" applyAlignment="1">
      <alignment horizontal="right" vertical="center" indent="1"/>
    </xf>
    <xf numFmtId="164" fontId="3" fillId="4" borderId="0" xfId="3" applyNumberFormat="1" applyFont="1" applyAlignment="1">
      <alignment horizontal="right" vertical="center" indent="2"/>
    </xf>
    <xf numFmtId="0" fontId="5" fillId="0" borderId="0" xfId="0" applyFont="1" applyAlignment="1">
      <alignment horizontal="justify"/>
    </xf>
    <xf numFmtId="4" fontId="6" fillId="6" borderId="0" xfId="0" applyNumberFormat="1" applyFont="1" applyFill="1" applyAlignment="1">
      <alignment horizontal="right" vertical="center" indent="1"/>
    </xf>
    <xf numFmtId="0" fontId="4" fillId="2" borderId="0" xfId="1" applyFont="1"/>
    <xf numFmtId="0" fontId="3" fillId="3" borderId="0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65" fontId="3" fillId="4" borderId="0" xfId="3" applyNumberFormat="1" applyFont="1" applyAlignment="1">
      <alignment horizontal="right" vertical="center" indent="1"/>
    </xf>
    <xf numFmtId="166" fontId="0" fillId="0" borderId="0" xfId="0" applyNumberFormat="1"/>
    <xf numFmtId="164" fontId="1" fillId="0" borderId="0" xfId="0" applyNumberFormat="1" applyFont="1"/>
    <xf numFmtId="0" fontId="13" fillId="0" borderId="3" xfId="5" applyFont="1" applyBorder="1"/>
    <xf numFmtId="0" fontId="15" fillId="0" borderId="4" xfId="5" applyFont="1" applyBorder="1"/>
    <xf numFmtId="0" fontId="15" fillId="0" borderId="3" xfId="5" applyFont="1" applyBorder="1"/>
    <xf numFmtId="0" fontId="14" fillId="9" borderId="5" xfId="6" applyFont="1" applyFill="1" applyBorder="1" applyAlignment="1">
      <alignment horizontal="left" vertical="center"/>
    </xf>
    <xf numFmtId="3" fontId="14" fillId="9" borderId="6" xfId="5" applyNumberFormat="1" applyFont="1" applyFill="1" applyBorder="1" applyAlignment="1">
      <alignment horizontal="right" vertical="center"/>
    </xf>
    <xf numFmtId="0" fontId="15" fillId="10" borderId="5" xfId="7" applyFont="1" applyFill="1" applyBorder="1" applyAlignment="1">
      <alignment horizontal="left" vertical="center"/>
    </xf>
    <xf numFmtId="0" fontId="15" fillId="10" borderId="5" xfId="6" applyFont="1" applyFill="1" applyBorder="1" applyAlignment="1">
      <alignment horizontal="left" vertical="center"/>
    </xf>
    <xf numFmtId="3" fontId="15" fillId="0" borderId="6" xfId="5" applyNumberFormat="1" applyFont="1" applyBorder="1" applyAlignment="1">
      <alignment horizontal="right" vertical="center"/>
    </xf>
    <xf numFmtId="0" fontId="14" fillId="9" borderId="5" xfId="7" applyFont="1" applyFill="1" applyBorder="1" applyAlignment="1">
      <alignment horizontal="left" vertical="center"/>
    </xf>
    <xf numFmtId="0" fontId="14" fillId="7" borderId="7" xfId="7" applyFont="1" applyFill="1" applyBorder="1" applyAlignment="1">
      <alignment horizontal="left" vertical="center"/>
    </xf>
    <xf numFmtId="3" fontId="15" fillId="0" borderId="8" xfId="5" applyNumberFormat="1" applyFont="1" applyBorder="1" applyAlignment="1">
      <alignment horizontal="right" vertical="center"/>
    </xf>
    <xf numFmtId="0" fontId="14" fillId="9" borderId="9" xfId="7" applyFont="1" applyFill="1" applyBorder="1" applyAlignment="1">
      <alignment horizontal="left" vertical="center"/>
    </xf>
    <xf numFmtId="3" fontId="14" fillId="9" borderId="10" xfId="5" applyNumberFormat="1" applyFont="1" applyFill="1" applyBorder="1" applyAlignment="1">
      <alignment horizontal="right" vertical="center"/>
    </xf>
    <xf numFmtId="3" fontId="14" fillId="8" borderId="3" xfId="6" applyNumberFormat="1" applyFont="1" applyFill="1" applyBorder="1" applyAlignment="1">
      <alignment horizontal="center"/>
    </xf>
    <xf numFmtId="3" fontId="14" fillId="8" borderId="0" xfId="6" applyNumberFormat="1" applyFont="1" applyFill="1" applyAlignment="1">
      <alignment horizontal="center"/>
    </xf>
    <xf numFmtId="0" fontId="12" fillId="0" borderId="3" xfId="5" applyFont="1" applyBorder="1"/>
    <xf numFmtId="3" fontId="12" fillId="0" borderId="0" xfId="5" applyNumberFormat="1" applyFont="1" applyAlignment="1">
      <alignment horizontal="left" vertical="top"/>
    </xf>
    <xf numFmtId="4" fontId="14" fillId="9" borderId="6" xfId="5" applyNumberFormat="1" applyFont="1" applyFill="1" applyBorder="1" applyAlignment="1">
      <alignment horizontal="right" vertical="center"/>
    </xf>
    <xf numFmtId="0" fontId="4" fillId="2" borderId="0" xfId="1" applyFont="1" applyBorder="1" applyAlignment="1">
      <alignment horizontal="center" vertical="center"/>
    </xf>
    <xf numFmtId="0" fontId="4" fillId="2" borderId="0" xfId="1" applyFont="1" applyBorder="1" applyAlignment="1">
      <alignment horizontal="center" vertical="center" wrapText="1"/>
    </xf>
    <xf numFmtId="0" fontId="3" fillId="3" borderId="0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4" fillId="2" borderId="0" xfId="1" applyFont="1" applyAlignment="1">
      <alignment horizontal="center" vertical="center"/>
    </xf>
    <xf numFmtId="0" fontId="4" fillId="2" borderId="0" xfId="1" applyFont="1" applyAlignment="1">
      <alignment horizontal="center" vertical="center" wrapText="1"/>
    </xf>
    <xf numFmtId="0" fontId="10" fillId="8" borderId="2" xfId="5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11" borderId="0" xfId="0" applyFont="1" applyFill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17" fillId="0" borderId="0" xfId="0" applyFont="1" applyAlignment="1">
      <alignment horizontal="justify" vertical="center"/>
    </xf>
  </cellXfs>
  <cellStyles count="8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CBB2C215-287C-4E0C-B234-E306200044DE}"/>
    <cellStyle name="Normal_83" xfId="5" xr:uid="{22E81C0C-B9AE-4E49-B53E-C97EC62F85D3}"/>
    <cellStyle name="Normal_CENSOResumen(INTERNET)" xfId="6" xr:uid="{CDBB9259-F3A3-4DC6-B666-42979D5BCA2D}"/>
    <cellStyle name="Normal_ModPtos2003" xfId="7" xr:uid="{38AF37E4-353E-47F8-B7CA-9693BD45BD04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1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justify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</dxfs>
  <tableStyles count="1" defaultTableStyle="TableStyleMedium9" defaultPivotStyle="PivotStyleLight16">
    <tableStyle name="Invisible" pivot="0" table="0" count="0" xr9:uid="{E5588B3A-9DB3-42F9-AF23-BB7C44D448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8E3DC-8840-40CC-9A33-013D908A6EAF}" name="Tabla162" displayName="Tabla162" ref="A9:M19" headerRowCount="0" totalsRowShown="0" headerRowDxfId="50" dataDxfId="49" tableBorderDxfId="48" headerRowCellStyle="Normal" dataCellStyle="Normal">
  <tableColumns count="13">
    <tableColumn id="1" xr3:uid="{475E92AE-93D9-4F91-A026-CE4506C4E651}" name="Columna1" headerRowDxfId="47" dataDxfId="46" dataCellStyle="Normal"/>
    <tableColumn id="2" xr3:uid="{DDC2C188-B351-4964-9370-CAE41267228B}" name="Columna2" headerRowDxfId="45" dataDxfId="44" dataCellStyle="20% - Énfasis1"/>
    <tableColumn id="3" xr3:uid="{09D11CDB-A7B2-4B68-8691-4BDA5F8689D6}" name="Columna3" headerRowDxfId="43" dataDxfId="42" dataCellStyle="20% - Énfasis1"/>
    <tableColumn id="4" xr3:uid="{BFBA8473-C25D-44A3-817F-0A9AC3370558}" name="Columna4" headerRowDxfId="41" dataDxfId="40" dataCellStyle="20% - Énfasis1"/>
    <tableColumn id="5" xr3:uid="{3F02E9C0-D371-48CB-A579-3A77F045B0A8}" name="Columna5" headerRowDxfId="39"/>
    <tableColumn id="6" xr3:uid="{AA508858-7CDF-42C9-823F-FA8603C1EAFC}" name="Columna6" headerRowDxfId="38" dataDxfId="37" dataCellStyle="20% - Énfasis1"/>
    <tableColumn id="7" xr3:uid="{C4BDD3F7-F5A6-4066-BEB4-D581E26382D5}" name="Columna7" headerRowDxfId="36" dataDxfId="35" dataCellStyle="20% - Énfasis1"/>
    <tableColumn id="8" xr3:uid="{7EDB5EF6-B348-47AD-9888-BC4A6CCA72F9}" name="Columna8" headerRowDxfId="34" dataDxfId="33" dataCellStyle="20% - Énfasis1"/>
    <tableColumn id="9" xr3:uid="{E4B45655-201B-44BB-ABCA-02F999117176}" name="Columna9" headerRowDxfId="32" dataDxfId="31" dataCellStyle="20% - Énfasis1"/>
    <tableColumn id="10" xr3:uid="{64FC8D77-4452-473C-801E-617A8360DCB0}" name="Columna10" headerRowDxfId="30" dataDxfId="29" dataCellStyle="20% - Énfasis1"/>
    <tableColumn id="11" xr3:uid="{1056B9B9-4A08-4448-BE63-E2B897ECAB05}" name="Columna11" headerRowDxfId="28" dataDxfId="27" dataCellStyle="20% - Énfasis1"/>
    <tableColumn id="12" xr3:uid="{5C3C18D9-B683-4C5C-9C34-06AA8AE6F971}" name="Columna12" headerRowDxfId="26" dataDxfId="25" dataCellStyle="20% - Énfasis1"/>
    <tableColumn id="13" xr3:uid="{AE7E162E-BD50-4570-9E25-E56C3056C87F}" name="Columna13" headerRowDxfId="24" dataDxfId="23" dataCellStyle="20% - Énfasis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A01C33-EE88-4DE8-8EA2-6D5B1F8A35DF}" name="Tabla83" displayName="Tabla83" ref="A25:J35" headerRowCount="0" totalsRowShown="0" headerRowDxfId="22" dataDxfId="21" tableBorderDxfId="20" headerRowCellStyle="Normal" dataCellStyle="Normal">
  <tableColumns count="10">
    <tableColumn id="1" xr3:uid="{16D27287-E135-46F4-BAC4-5496E3E6B786}" name="Columna1" headerRowDxfId="19" dataDxfId="18" dataCellStyle="Normal"/>
    <tableColumn id="3" xr3:uid="{D74AECA8-B511-46E1-98EC-30F75AC1A30B}" name="Columna3" headerRowDxfId="17" dataDxfId="16" dataCellStyle="20% - Énfasis1"/>
    <tableColumn id="4" xr3:uid="{E4C4BDC1-BA79-4076-A5FA-B93A7454BF99}" name="Columna4" headerRowDxfId="15" dataDxfId="14" dataCellStyle="20% - Énfasis1"/>
    <tableColumn id="5" xr3:uid="{971AABBA-6DAE-4688-AF06-E752810E307E}" name="Columna5" headerRowDxfId="13" dataDxfId="12" dataCellStyle="20% - Énfasis1"/>
    <tableColumn id="7" xr3:uid="{0551A6B8-9EBC-4DC3-83A0-DE04C1424571}" name="Columna7" headerRowDxfId="11" dataDxfId="10" dataCellStyle="20% - Énfasis1"/>
    <tableColumn id="8" xr3:uid="{54444DB8-D6B8-4000-84BB-0A8DC902D9E6}" name="Columna8" headerRowDxfId="9" dataDxfId="8" dataCellStyle="20% - Énfasis1"/>
    <tableColumn id="9" xr3:uid="{31A0EA0D-9266-462E-9989-F0E9E78BD6AB}" name="Columna9" headerRowDxfId="7" dataDxfId="6" dataCellStyle="20% - Énfasis1"/>
    <tableColumn id="11" xr3:uid="{8DAB0F40-E86B-4940-873F-8E5B37C196EF}" name="Columna11" headerRowDxfId="5" dataDxfId="4" dataCellStyle="20% - Énfasis1"/>
    <tableColumn id="12" xr3:uid="{8EC54A2D-538E-41D1-8890-2C75EAA46F82}" name="Columna12" headerRowDxfId="3" dataDxfId="2" dataCellStyle="20% - Énfasis1"/>
    <tableColumn id="13" xr3:uid="{7ADE9B1A-EE29-46E5-B46A-EED7882A8376}" name="Columna13" headerRowDxfId="1" dataDxfId="0" dataCellStyle="20% - Énfasis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AB04-5F00-43C6-8DDA-31734A5FF713}">
  <sheetPr>
    <pageSetUpPr fitToPage="1"/>
  </sheetPr>
  <dimension ref="A1:M53"/>
  <sheetViews>
    <sheetView tabSelected="1" topLeftCell="A15" workbookViewId="0">
      <selection activeCell="T36" sqref="T36"/>
    </sheetView>
  </sheetViews>
  <sheetFormatPr baseColWidth="10" defaultRowHeight="15" x14ac:dyDescent="0.25"/>
  <cols>
    <col min="1" max="1" width="23.28515625" customWidth="1"/>
    <col min="2" max="13" width="10.7109375" customWidth="1"/>
  </cols>
  <sheetData>
    <row r="1" spans="1:13" s="1" customFormat="1" x14ac:dyDescent="0.25">
      <c r="A1" s="19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 t="s">
        <v>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" customHeight="1" x14ac:dyDescent="0.25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 x14ac:dyDescent="0.25">
      <c r="A6" s="1"/>
      <c r="B6" s="43" t="s">
        <v>1</v>
      </c>
      <c r="C6" s="43"/>
      <c r="D6" s="43"/>
      <c r="E6" s="44" t="s">
        <v>2</v>
      </c>
      <c r="F6" s="44"/>
      <c r="G6" s="44"/>
      <c r="H6" s="44" t="s">
        <v>3</v>
      </c>
      <c r="I6" s="44"/>
      <c r="J6" s="44"/>
      <c r="K6" s="44" t="s">
        <v>20</v>
      </c>
      <c r="L6" s="44"/>
      <c r="M6" s="44"/>
    </row>
    <row r="7" spans="1:13" ht="12" customHeight="1" x14ac:dyDescent="0.25">
      <c r="A7" s="1"/>
      <c r="B7" s="45">
        <v>2023</v>
      </c>
      <c r="C7" s="45">
        <v>2024</v>
      </c>
      <c r="D7" s="20" t="s">
        <v>13</v>
      </c>
      <c r="E7" s="45">
        <v>2023</v>
      </c>
      <c r="F7" s="45">
        <v>2024</v>
      </c>
      <c r="G7" s="20" t="s">
        <v>13</v>
      </c>
      <c r="H7" s="45">
        <v>2023</v>
      </c>
      <c r="I7" s="45">
        <v>2024</v>
      </c>
      <c r="J7" s="20" t="s">
        <v>13</v>
      </c>
      <c r="K7" s="45">
        <v>2023</v>
      </c>
      <c r="L7" s="45">
        <v>2024</v>
      </c>
      <c r="M7" s="20" t="s">
        <v>13</v>
      </c>
    </row>
    <row r="8" spans="1:13" ht="12" customHeight="1" x14ac:dyDescent="0.25">
      <c r="A8" s="1"/>
      <c r="B8" s="46"/>
      <c r="C8" s="46"/>
      <c r="D8" s="21" t="s">
        <v>65</v>
      </c>
      <c r="E8" s="46"/>
      <c r="F8" s="46"/>
      <c r="G8" s="21" t="s">
        <v>65</v>
      </c>
      <c r="H8" s="46"/>
      <c r="I8" s="46"/>
      <c r="J8" s="21" t="s">
        <v>65</v>
      </c>
      <c r="K8" s="46"/>
      <c r="L8" s="46"/>
      <c r="M8" s="21" t="s">
        <v>65</v>
      </c>
    </row>
    <row r="9" spans="1:13" ht="20.100000000000001" customHeight="1" x14ac:dyDescent="0.25">
      <c r="A9" s="5" t="s">
        <v>32</v>
      </c>
      <c r="B9" s="6">
        <v>6.97</v>
      </c>
      <c r="C9" s="6">
        <v>7.31</v>
      </c>
      <c r="D9" s="7">
        <f>(Tabla162[[#This Row],[Columna3]]*100/Tabla162[[#This Row],[Columna2]])-100</f>
        <v>4.8780487804878021</v>
      </c>
      <c r="E9" s="6">
        <v>67.040000000000006</v>
      </c>
      <c r="F9" s="6">
        <v>70.739999999999995</v>
      </c>
      <c r="G9" s="7">
        <f>(Tabla162[[#This Row],[Columna6]]*100)/Tabla162[[#This Row],[Columna5]]-100</f>
        <v>5.5190930787589281</v>
      </c>
      <c r="H9" s="6">
        <v>16.23</v>
      </c>
      <c r="I9" s="6">
        <v>15.47</v>
      </c>
      <c r="J9" s="7">
        <f>(Tabla162[[#This Row],[Columna9]]*100)/Tabla162[[#This Row],[Columna8]]-100</f>
        <v>-4.6826863832409202</v>
      </c>
      <c r="K9" s="6">
        <v>30.36</v>
      </c>
      <c r="L9" s="6">
        <v>33.03</v>
      </c>
      <c r="M9" s="7">
        <f>(Tabla162[[#This Row],[Columna12]]*100)/Tabla162[[#This Row],[Columna11]]-100</f>
        <v>8.7944664031620619</v>
      </c>
    </row>
    <row r="10" spans="1:13" ht="20.100000000000001" customHeight="1" x14ac:dyDescent="0.25">
      <c r="A10" s="8" t="s">
        <v>5</v>
      </c>
      <c r="B10" s="9">
        <v>10.33</v>
      </c>
      <c r="C10" s="9">
        <v>11.18</v>
      </c>
      <c r="D10" s="10">
        <f>(Tabla162[[#This Row],[Columna3]]*100/Tabla162[[#This Row],[Columna2]])-100</f>
        <v>8.2284607938044587</v>
      </c>
      <c r="E10" s="9">
        <v>186.77</v>
      </c>
      <c r="F10" s="9">
        <v>194.29</v>
      </c>
      <c r="G10" s="10">
        <f>(Tabla162[[#This Row],[Columna6]]*100)/Tabla162[[#This Row],[Columna5]]-100</f>
        <v>4.0263425603683629</v>
      </c>
      <c r="H10" s="9">
        <v>38.94</v>
      </c>
      <c r="I10" s="9">
        <v>42.61</v>
      </c>
      <c r="J10" s="10">
        <f>(Tabla162[[#This Row],[Columna9]]*100)/Tabla162[[#This Row],[Columna8]]-100</f>
        <v>9.4247560349255366</v>
      </c>
      <c r="K10" s="9">
        <v>100.61</v>
      </c>
      <c r="L10" s="9">
        <v>112.04</v>
      </c>
      <c r="M10" s="10">
        <f>(Tabla162[[#This Row],[Columna12]]*100)/Tabla162[[#This Row],[Columna11]]-100</f>
        <v>11.360699731637013</v>
      </c>
    </row>
    <row r="11" spans="1:13" ht="20.100000000000001" customHeight="1" x14ac:dyDescent="0.25">
      <c r="A11" s="5" t="s">
        <v>15</v>
      </c>
      <c r="B11" s="6">
        <v>24.62</v>
      </c>
      <c r="C11" s="6">
        <v>25.04</v>
      </c>
      <c r="D11" s="7">
        <f>(Tabla162[[#This Row],[Columna3]]*100/Tabla162[[#This Row],[Columna2]])-100</f>
        <v>1.7059301380991059</v>
      </c>
      <c r="E11" s="6">
        <v>160.55000000000001</v>
      </c>
      <c r="F11" s="6">
        <v>177.26</v>
      </c>
      <c r="G11" s="7">
        <f>(Tabla162[[#This Row],[Columna6]]*100)/Tabla162[[#This Row],[Columna5]]-100</f>
        <v>10.407972594207408</v>
      </c>
      <c r="H11" s="6">
        <v>38.54</v>
      </c>
      <c r="I11" s="6">
        <v>42.55</v>
      </c>
      <c r="J11" s="7">
        <f>(Tabla162[[#This Row],[Columna9]]*100)/Tabla162[[#This Row],[Columna8]]-100</f>
        <v>10.40477426050856</v>
      </c>
      <c r="K11" s="6">
        <v>70.11</v>
      </c>
      <c r="L11" s="6">
        <v>82.06</v>
      </c>
      <c r="M11" s="7">
        <f>(Tabla162[[#This Row],[Columna12]]*100)/Tabla162[[#This Row],[Columna11]]-100</f>
        <v>17.044644130651832</v>
      </c>
    </row>
    <row r="12" spans="1:13" ht="20.100000000000001" customHeight="1" x14ac:dyDescent="0.25">
      <c r="A12" s="8" t="s">
        <v>6</v>
      </c>
      <c r="B12" s="9">
        <v>5.44</v>
      </c>
      <c r="C12" s="9">
        <v>5.73</v>
      </c>
      <c r="D12" s="10">
        <f>(Tabla162[[#This Row],[Columna3]]*100/Tabla162[[#This Row],[Columna2]])-100</f>
        <v>5.330882352941174</v>
      </c>
      <c r="E12" s="9">
        <v>83.97</v>
      </c>
      <c r="F12" s="9">
        <v>82.36</v>
      </c>
      <c r="G12" s="10">
        <f>(Tabla162[[#This Row],[Columna6]]*100)/Tabla162[[#This Row],[Columna5]]-100</f>
        <v>-1.9173514350363234</v>
      </c>
      <c r="H12" s="9">
        <v>14.82</v>
      </c>
      <c r="I12" s="9">
        <v>15.5</v>
      </c>
      <c r="J12" s="10">
        <f>(Tabla162[[#This Row],[Columna9]]*100)/Tabla162[[#This Row],[Columna8]]-100</f>
        <v>4.5883940620782653</v>
      </c>
      <c r="K12" s="9">
        <v>35.770000000000003</v>
      </c>
      <c r="L12" s="9">
        <v>10.06</v>
      </c>
      <c r="M12" s="10">
        <f>(Tabla162[[#This Row],[Columna12]]*100)/Tabla162[[#This Row],[Columna11]]-100</f>
        <v>-71.875873637126091</v>
      </c>
    </row>
    <row r="13" spans="1:13" ht="20.100000000000001" customHeight="1" x14ac:dyDescent="0.25">
      <c r="A13" s="5" t="s">
        <v>7</v>
      </c>
      <c r="B13" s="6">
        <v>8.1300000000000008</v>
      </c>
      <c r="C13" s="6">
        <v>8.76</v>
      </c>
      <c r="D13" s="7">
        <f>(Tabla162[[#This Row],[Columna3]]*100/Tabla162[[#This Row],[Columna2]])-100</f>
        <v>7.7490774907748943</v>
      </c>
      <c r="E13" s="6">
        <v>155.31</v>
      </c>
      <c r="F13" s="6">
        <v>151.12</v>
      </c>
      <c r="G13" s="7">
        <f>(Tabla162[[#This Row],[Columna6]]*100)/Tabla162[[#This Row],[Columna5]]-100</f>
        <v>-2.6978301461592906</v>
      </c>
      <c r="H13" s="6">
        <v>51.24</v>
      </c>
      <c r="I13" s="6">
        <v>53.509371600000001</v>
      </c>
      <c r="J13" s="7">
        <f>(Tabla162[[#This Row],[Columna9]]*100)/Tabla162[[#This Row],[Columna8]]-100</f>
        <v>4.4289063231850179</v>
      </c>
      <c r="K13" s="6">
        <v>66.66</v>
      </c>
      <c r="L13" s="6">
        <v>69.77</v>
      </c>
      <c r="M13" s="7">
        <f>(Tabla162[[#This Row],[Columna12]]*100)/Tabla162[[#This Row],[Columna11]]-100</f>
        <v>4.6654665466546703</v>
      </c>
    </row>
    <row r="14" spans="1:13" ht="20.100000000000001" customHeight="1" x14ac:dyDescent="0.25">
      <c r="A14" s="8" t="s">
        <v>8</v>
      </c>
      <c r="B14" s="9">
        <v>6.45</v>
      </c>
      <c r="C14" s="9">
        <v>6.42</v>
      </c>
      <c r="D14" s="10">
        <f>(Tabla162[[#This Row],[Columna3]]*100/Tabla162[[#This Row],[Columna2]])-100</f>
        <v>-0.46511627906977537</v>
      </c>
      <c r="E14" s="9">
        <v>78.11</v>
      </c>
      <c r="F14" s="9">
        <v>89.43</v>
      </c>
      <c r="G14" s="10">
        <f>(Tabla162[[#This Row],[Columna6]]*100)/Tabla162[[#This Row],[Columna5]]-100</f>
        <v>14.492382537447185</v>
      </c>
      <c r="H14" s="9">
        <v>10.95</v>
      </c>
      <c r="I14" s="9">
        <v>11.76762433</v>
      </c>
      <c r="J14" s="10">
        <f>(Tabla162[[#This Row],[Columna9]]*100)/Tabla162[[#This Row],[Columna8]]-100</f>
        <v>7.4668888584475042</v>
      </c>
      <c r="K14" s="9">
        <v>35.6</v>
      </c>
      <c r="L14" s="9">
        <v>39.409999999999997</v>
      </c>
      <c r="M14" s="10">
        <f>(Tabla162[[#This Row],[Columna12]]*100)/Tabla162[[#This Row],[Columna11]]-100</f>
        <v>10.702247191011224</v>
      </c>
    </row>
    <row r="15" spans="1:13" ht="20.100000000000001" customHeight="1" x14ac:dyDescent="0.25">
      <c r="A15" s="5" t="s">
        <v>9</v>
      </c>
      <c r="B15" s="6">
        <v>5.47</v>
      </c>
      <c r="C15" s="6">
        <v>5.41</v>
      </c>
      <c r="D15" s="7">
        <f>(Tabla162[[#This Row],[Columna3]]*100/Tabla162[[#This Row],[Columna2]])-100</f>
        <v>-1.0968921389396655</v>
      </c>
      <c r="E15" s="6">
        <v>68.2</v>
      </c>
      <c r="F15" s="6">
        <v>69.78</v>
      </c>
      <c r="G15" s="7">
        <f>(Tabla162[[#This Row],[Columna6]]*100)/Tabla162[[#This Row],[Columna5]]-100</f>
        <v>2.3167155425219903</v>
      </c>
      <c r="H15" s="6">
        <v>12.52</v>
      </c>
      <c r="I15" s="6">
        <v>10.346045800000001</v>
      </c>
      <c r="J15" s="7">
        <f>(Tabla162[[#This Row],[Columna9]]*100)/Tabla162[[#This Row],[Columna8]]-100</f>
        <v>-17.363851437699665</v>
      </c>
      <c r="K15" s="6">
        <v>28.99</v>
      </c>
      <c r="L15" s="6">
        <v>36.64</v>
      </c>
      <c r="M15" s="7">
        <f>(Tabla162[[#This Row],[Columna12]]*100)/Tabla162[[#This Row],[Columna11]]-100</f>
        <v>26.388409796481554</v>
      </c>
    </row>
    <row r="16" spans="1:13" ht="20.100000000000001" customHeight="1" x14ac:dyDescent="0.25">
      <c r="A16" s="8" t="s">
        <v>10</v>
      </c>
      <c r="B16" s="9">
        <v>20.260000000000002</v>
      </c>
      <c r="C16" s="9">
        <v>21.57</v>
      </c>
      <c r="D16" s="10">
        <f>(Tabla162[[#This Row],[Columna3]]*100/Tabla162[[#This Row],[Columna2]])-100</f>
        <v>6.4659427443237831</v>
      </c>
      <c r="E16" s="9">
        <v>213.51</v>
      </c>
      <c r="F16" s="9">
        <v>242.94</v>
      </c>
      <c r="G16" s="10">
        <f>(Tabla162[[#This Row],[Columna6]]*100)/Tabla162[[#This Row],[Columna5]]-100</f>
        <v>13.783897709709152</v>
      </c>
      <c r="H16" s="9">
        <v>55.59</v>
      </c>
      <c r="I16" s="9">
        <v>62.058674769999996</v>
      </c>
      <c r="J16" s="10">
        <f>(Tabla162[[#This Row],[Columna9]]*100)/Tabla162[[#This Row],[Columna8]]-100</f>
        <v>11.636400017988834</v>
      </c>
      <c r="K16" s="9">
        <v>108.19</v>
      </c>
      <c r="L16" s="9">
        <v>112.97</v>
      </c>
      <c r="M16" s="10">
        <f>(Tabla162[[#This Row],[Columna12]]*100)/Tabla162[[#This Row],[Columna11]]-100</f>
        <v>4.4181532489139528</v>
      </c>
    </row>
    <row r="17" spans="1:13" ht="20.100000000000001" customHeight="1" x14ac:dyDescent="0.25">
      <c r="A17" s="5" t="s">
        <v>11</v>
      </c>
      <c r="B17" s="6">
        <v>2.98</v>
      </c>
      <c r="C17" s="6">
        <v>2.84</v>
      </c>
      <c r="D17" s="7">
        <f>(Tabla162[[#This Row],[Columna3]]*100/Tabla162[[#This Row],[Columna2]])-100</f>
        <v>-4.6979865771812115</v>
      </c>
      <c r="E17" s="6">
        <v>80.48</v>
      </c>
      <c r="F17" s="6">
        <v>96.12</v>
      </c>
      <c r="G17" s="7">
        <f>(Tabla162[[#This Row],[Columna6]]*100)/Tabla162[[#This Row],[Columna5]]-100</f>
        <v>19.433399602385677</v>
      </c>
      <c r="H17" s="6">
        <v>15.27</v>
      </c>
      <c r="I17" s="6">
        <v>16.091370440000002</v>
      </c>
      <c r="J17" s="7">
        <f>(Tabla162[[#This Row],[Columna9]]*100)/Tabla162[[#This Row],[Columna8]]-100</f>
        <v>5.3789812704649904</v>
      </c>
      <c r="K17" s="6">
        <v>34.659999999999997</v>
      </c>
      <c r="L17" s="6">
        <v>36.700000000000003</v>
      </c>
      <c r="M17" s="7">
        <f>(Tabla162[[#This Row],[Columna12]]*100)/Tabla162[[#This Row],[Columna11]]-100</f>
        <v>5.8857472590883049</v>
      </c>
    </row>
    <row r="18" spans="1:13" ht="20.100000000000001" customHeight="1" x14ac:dyDescent="0.25">
      <c r="A18" s="11" t="s">
        <v>0</v>
      </c>
      <c r="B18" s="12">
        <v>90.65</v>
      </c>
      <c r="C18" s="12">
        <v>94.259999999999991</v>
      </c>
      <c r="D18" s="13">
        <f>(Tabla162[[#This Row],[Columna3]]*100/Tabla162[[#This Row],[Columna2]])-100</f>
        <v>3.9823496966354099</v>
      </c>
      <c r="E18" s="12">
        <v>1093.94</v>
      </c>
      <c r="F18" s="12">
        <v>1174.04</v>
      </c>
      <c r="G18" s="13">
        <f>(Tabla162[[#This Row],[Columna6]]*100)/Tabla162[[#This Row],[Columna5]]-100</f>
        <v>7.3221566082234801</v>
      </c>
      <c r="H18" s="12">
        <v>254.1</v>
      </c>
      <c r="I18" s="12">
        <v>269.90308693999998</v>
      </c>
      <c r="J18" s="13">
        <f>(Tabla162[[#This Row],[Columna9]]*100)/Tabla162[[#This Row],[Columna8]]-100</f>
        <v>6.219239252262895</v>
      </c>
      <c r="K18" s="12">
        <v>510.95</v>
      </c>
      <c r="L18" s="12">
        <v>532.68000000000006</v>
      </c>
      <c r="M18" s="13">
        <f>(Tabla162[[#This Row],[Columna12]]*100)/Tabla162[[#This Row],[Columna11]]-100</f>
        <v>4.2528623152950615</v>
      </c>
    </row>
    <row r="19" spans="1:13" ht="20.100000000000001" customHeight="1" x14ac:dyDescent="0.25">
      <c r="A19" s="14" t="s">
        <v>16</v>
      </c>
      <c r="B19" s="15">
        <v>3.1</v>
      </c>
      <c r="C19" s="15">
        <v>3.0468242319533525</v>
      </c>
      <c r="D19" s="16" t="s">
        <v>33</v>
      </c>
      <c r="E19" s="15">
        <v>37.299999999999997</v>
      </c>
      <c r="F19" s="15">
        <v>37.949220467669363</v>
      </c>
      <c r="G19" s="16" t="s">
        <v>33</v>
      </c>
      <c r="H19" s="15">
        <v>8.6999999999999993</v>
      </c>
      <c r="I19" s="15">
        <v>8.7242442771886743</v>
      </c>
      <c r="J19" s="16" t="s">
        <v>33</v>
      </c>
      <c r="K19" s="15">
        <v>17.399999999999999</v>
      </c>
      <c r="L19" s="15">
        <v>17.218144832133589</v>
      </c>
      <c r="M19" s="16" t="s">
        <v>33</v>
      </c>
    </row>
    <row r="20" spans="1:13" ht="12" customHeight="1" x14ac:dyDescent="0.25">
      <c r="A20" s="1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75" customHeight="1" x14ac:dyDescent="0.25">
      <c r="A21" s="1"/>
      <c r="B21" s="47" t="s">
        <v>17</v>
      </c>
      <c r="C21" s="47"/>
      <c r="D21" s="47"/>
      <c r="E21" s="47" t="s">
        <v>17</v>
      </c>
      <c r="F21" s="47"/>
      <c r="G21" s="47"/>
      <c r="H21" s="48" t="s">
        <v>12</v>
      </c>
      <c r="I21" s="48"/>
      <c r="J21" s="48"/>
      <c r="K21" s="1"/>
      <c r="L21" s="1"/>
    </row>
    <row r="22" spans="1:13" ht="24.75" customHeight="1" x14ac:dyDescent="0.25">
      <c r="A22" s="1"/>
      <c r="B22" s="43" t="s">
        <v>18</v>
      </c>
      <c r="C22" s="43"/>
      <c r="D22" s="43"/>
      <c r="E22" s="43" t="s">
        <v>19</v>
      </c>
      <c r="F22" s="43"/>
      <c r="G22" s="43"/>
      <c r="H22" s="48"/>
      <c r="I22" s="48"/>
      <c r="J22" s="48"/>
      <c r="K22" s="1"/>
      <c r="L22" s="1"/>
    </row>
    <row r="23" spans="1:13" ht="12" customHeight="1" x14ac:dyDescent="0.25">
      <c r="A23" s="1"/>
      <c r="B23" s="45">
        <v>2023</v>
      </c>
      <c r="C23" s="45">
        <v>2024</v>
      </c>
      <c r="D23" s="20" t="s">
        <v>13</v>
      </c>
      <c r="E23" s="45">
        <v>2023</v>
      </c>
      <c r="F23" s="45">
        <v>2024</v>
      </c>
      <c r="G23" s="20" t="s">
        <v>13</v>
      </c>
      <c r="H23" s="45">
        <v>2023</v>
      </c>
      <c r="I23" s="45">
        <v>2024</v>
      </c>
      <c r="J23" s="20" t="s">
        <v>13</v>
      </c>
      <c r="K23" s="1"/>
      <c r="L23" s="1"/>
    </row>
    <row r="24" spans="1:13" ht="12" customHeight="1" x14ac:dyDescent="0.25">
      <c r="A24" s="1"/>
      <c r="B24" s="46"/>
      <c r="C24" s="46"/>
      <c r="D24" s="21" t="s">
        <v>65</v>
      </c>
      <c r="E24" s="46"/>
      <c r="F24" s="46"/>
      <c r="G24" s="21" t="s">
        <v>65</v>
      </c>
      <c r="H24" s="46"/>
      <c r="I24" s="46"/>
      <c r="J24" s="21" t="s">
        <v>65</v>
      </c>
      <c r="K24" s="1"/>
      <c r="L24" s="1"/>
    </row>
    <row r="25" spans="1:13" ht="20.100000000000001" customHeight="1" x14ac:dyDescent="0.25">
      <c r="A25" s="5" t="s">
        <v>4</v>
      </c>
      <c r="B25" s="6">
        <v>19.920000000000002</v>
      </c>
      <c r="C25" s="6">
        <v>19.28</v>
      </c>
      <c r="D25" s="7">
        <v>-3.2128514056225015</v>
      </c>
      <c r="E25" s="6">
        <v>48.76</v>
      </c>
      <c r="F25" s="6">
        <v>51.41</v>
      </c>
      <c r="G25" s="7">
        <v>5.4347826086956559</v>
      </c>
      <c r="H25" s="6">
        <v>189.28</v>
      </c>
      <c r="I25" s="6">
        <v>197.23999999999998</v>
      </c>
      <c r="J25" s="7">
        <v>4.2054099746407303</v>
      </c>
      <c r="K25" s="1"/>
      <c r="L25" s="24"/>
    </row>
    <row r="26" spans="1:13" ht="20.100000000000001" customHeight="1" x14ac:dyDescent="0.25">
      <c r="A26" s="8" t="s">
        <v>5</v>
      </c>
      <c r="B26" s="9">
        <v>51.45</v>
      </c>
      <c r="C26" s="9">
        <v>65.78</v>
      </c>
      <c r="D26" s="10">
        <v>27.852283770651113</v>
      </c>
      <c r="E26" s="9">
        <v>117.8</v>
      </c>
      <c r="F26" s="9">
        <v>117.35</v>
      </c>
      <c r="G26" s="10">
        <v>-0.38200339558574115</v>
      </c>
      <c r="H26" s="9">
        <v>505.9</v>
      </c>
      <c r="I26" s="9">
        <v>543.25</v>
      </c>
      <c r="J26" s="10">
        <v>7.3828819924886346</v>
      </c>
      <c r="K26" s="1"/>
      <c r="L26" s="24"/>
    </row>
    <row r="27" spans="1:13" ht="20.100000000000001" customHeight="1" x14ac:dyDescent="0.25">
      <c r="A27" s="5" t="s">
        <v>15</v>
      </c>
      <c r="B27" s="6">
        <v>32.9</v>
      </c>
      <c r="C27" s="6">
        <v>32.99</v>
      </c>
      <c r="D27" s="7">
        <v>0.27355623100304172</v>
      </c>
      <c r="E27" s="6">
        <v>123.04</v>
      </c>
      <c r="F27" s="6">
        <v>133.15</v>
      </c>
      <c r="G27" s="7">
        <v>8.2168400520155984</v>
      </c>
      <c r="H27" s="6">
        <v>449.76</v>
      </c>
      <c r="I27" s="6">
        <v>493.04999999999995</v>
      </c>
      <c r="J27" s="7">
        <v>9.6251334044823835</v>
      </c>
      <c r="K27" s="1"/>
      <c r="L27" s="24"/>
    </row>
    <row r="28" spans="1:13" ht="20.100000000000001" customHeight="1" x14ac:dyDescent="0.25">
      <c r="A28" s="8" t="s">
        <v>6</v>
      </c>
      <c r="B28" s="9">
        <v>16.12</v>
      </c>
      <c r="C28" s="18">
        <v>17.7</v>
      </c>
      <c r="D28" s="10">
        <v>9.8014888337468875</v>
      </c>
      <c r="E28" s="9">
        <v>61.23</v>
      </c>
      <c r="F28" s="18">
        <v>68.86</v>
      </c>
      <c r="G28" s="10">
        <v>12.461211824269157</v>
      </c>
      <c r="H28" s="18">
        <v>217.35</v>
      </c>
      <c r="I28" s="18">
        <v>200.20999999999998</v>
      </c>
      <c r="J28" s="10">
        <v>-7.885898320680937</v>
      </c>
      <c r="K28" s="1"/>
      <c r="L28" s="24"/>
      <c r="M28" s="23"/>
    </row>
    <row r="29" spans="1:13" ht="20.100000000000001" customHeight="1" x14ac:dyDescent="0.25">
      <c r="A29" s="5" t="s">
        <v>7</v>
      </c>
      <c r="B29" s="6">
        <v>37.4</v>
      </c>
      <c r="C29" s="6">
        <v>40.67</v>
      </c>
      <c r="D29" s="7">
        <v>8.7433155080213965</v>
      </c>
      <c r="E29" s="6">
        <v>95.17</v>
      </c>
      <c r="F29" s="6">
        <v>94.53</v>
      </c>
      <c r="G29" s="7">
        <v>-0.67248082378901586</v>
      </c>
      <c r="H29" s="6">
        <v>413.9</v>
      </c>
      <c r="I29" s="6">
        <v>418.35937160000003</v>
      </c>
      <c r="J29" s="7">
        <v>1.0774031408552815</v>
      </c>
      <c r="K29" s="1"/>
      <c r="L29" s="24"/>
      <c r="M29" s="23"/>
    </row>
    <row r="30" spans="1:13" ht="20.100000000000001" customHeight="1" x14ac:dyDescent="0.25">
      <c r="A30" s="8" t="s">
        <v>8</v>
      </c>
      <c r="B30" s="9">
        <v>10.79</v>
      </c>
      <c r="C30" s="9">
        <v>13.2</v>
      </c>
      <c r="D30" s="10">
        <v>22.335495829471739</v>
      </c>
      <c r="E30" s="9">
        <v>61.27</v>
      </c>
      <c r="F30" s="9">
        <v>65.19</v>
      </c>
      <c r="G30" s="10">
        <v>6.3979108862412204</v>
      </c>
      <c r="H30" s="9">
        <v>203.17</v>
      </c>
      <c r="I30" s="9">
        <v>225.41762433</v>
      </c>
      <c r="J30" s="10">
        <v>10.950250691539111</v>
      </c>
      <c r="K30" s="1"/>
      <c r="L30" s="24"/>
    </row>
    <row r="31" spans="1:13" ht="20.100000000000001" customHeight="1" x14ac:dyDescent="0.25">
      <c r="A31" s="5" t="s">
        <v>9</v>
      </c>
      <c r="B31" s="6">
        <v>13.33</v>
      </c>
      <c r="C31" s="6">
        <v>14.93</v>
      </c>
      <c r="D31" s="7">
        <v>12.003000750187553</v>
      </c>
      <c r="E31" s="6">
        <v>39.82</v>
      </c>
      <c r="F31" s="6">
        <v>38.47</v>
      </c>
      <c r="G31" s="7">
        <v>-3.3902561526870869</v>
      </c>
      <c r="H31" s="6">
        <v>168.33</v>
      </c>
      <c r="I31" s="6">
        <v>175.5760458</v>
      </c>
      <c r="J31" s="7">
        <v>4.304666904295118</v>
      </c>
      <c r="K31" s="1"/>
      <c r="L31" s="24"/>
    </row>
    <row r="32" spans="1:13" ht="20.100000000000001" customHeight="1" x14ac:dyDescent="0.25">
      <c r="A32" s="8" t="s">
        <v>10</v>
      </c>
      <c r="B32" s="9">
        <v>53.48</v>
      </c>
      <c r="C32" s="9">
        <v>54.24</v>
      </c>
      <c r="D32" s="10">
        <v>1.421091997008233</v>
      </c>
      <c r="E32" s="9">
        <v>137.1</v>
      </c>
      <c r="F32" s="9">
        <v>148.13999999999999</v>
      </c>
      <c r="G32" s="10">
        <v>8.0525164113785479</v>
      </c>
      <c r="H32" s="9">
        <v>588.14</v>
      </c>
      <c r="I32" s="9">
        <v>641.91867476999994</v>
      </c>
      <c r="J32" s="10">
        <v>9.1438560155745137</v>
      </c>
      <c r="K32" s="1"/>
      <c r="L32" s="24"/>
    </row>
    <row r="33" spans="1:13" ht="20.100000000000001" customHeight="1" x14ac:dyDescent="0.25">
      <c r="A33" s="5" t="s">
        <v>11</v>
      </c>
      <c r="B33" s="6">
        <v>12.54</v>
      </c>
      <c r="C33" s="6">
        <v>12.87</v>
      </c>
      <c r="D33" s="7">
        <v>2.6315789473684248</v>
      </c>
      <c r="E33" s="6">
        <v>50.3</v>
      </c>
      <c r="F33" s="6">
        <v>51.77</v>
      </c>
      <c r="G33" s="7">
        <v>2.9224652087475249</v>
      </c>
      <c r="H33" s="6">
        <v>196.23</v>
      </c>
      <c r="I33" s="6">
        <v>216.39137044000003</v>
      </c>
      <c r="J33" s="7">
        <v>10.274356846557637</v>
      </c>
      <c r="K33" s="1"/>
      <c r="L33" s="24"/>
    </row>
    <row r="34" spans="1:13" ht="20.100000000000001" customHeight="1" x14ac:dyDescent="0.25">
      <c r="A34" s="11" t="s">
        <v>0</v>
      </c>
      <c r="B34" s="12">
        <v>247.93</v>
      </c>
      <c r="C34" s="12">
        <v>253.96000000000004</v>
      </c>
      <c r="D34" s="13">
        <v>2.4321381034969676</v>
      </c>
      <c r="E34" s="12">
        <v>734.49</v>
      </c>
      <c r="F34" s="12">
        <v>768.87</v>
      </c>
      <c r="G34" s="13">
        <v>4.6807989217007702</v>
      </c>
      <c r="H34" s="12">
        <v>2932.06</v>
      </c>
      <c r="I34" s="12">
        <v>3093.7130869399998</v>
      </c>
      <c r="J34" s="13">
        <v>5.5132939619243899</v>
      </c>
      <c r="K34" s="1"/>
      <c r="L34" s="24"/>
    </row>
    <row r="35" spans="1:13" ht="20.100000000000001" customHeight="1" x14ac:dyDescent="0.25">
      <c r="A35" s="14" t="s">
        <v>16</v>
      </c>
      <c r="B35" s="15">
        <v>8.5</v>
      </c>
      <c r="C35" s="15">
        <v>8.2089060253222303</v>
      </c>
      <c r="D35" s="16" t="s">
        <v>33</v>
      </c>
      <c r="E35" s="15">
        <v>25.1</v>
      </c>
      <c r="F35" s="15">
        <v>24.852660165732804</v>
      </c>
      <c r="G35" s="16" t="s">
        <v>33</v>
      </c>
      <c r="H35" s="15">
        <v>100</v>
      </c>
      <c r="I35" s="22">
        <v>100.00000000000001</v>
      </c>
      <c r="J35" s="16" t="s">
        <v>33</v>
      </c>
      <c r="K35" s="1"/>
      <c r="L35" s="24"/>
    </row>
    <row r="36" spans="1:13" ht="28.5" customHeight="1" x14ac:dyDescent="0.25">
      <c r="A36" s="52" t="s">
        <v>69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x14ac:dyDescent="0.25">
      <c r="A37" s="52" t="s">
        <v>22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ht="14.25" customHeight="1" x14ac:dyDescent="0.25">
      <c r="A38" s="52" t="s">
        <v>21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ht="21" customHeight="1" x14ac:dyDescent="0.25">
      <c r="A39" s="52" t="s">
        <v>70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3" x14ac:dyDescent="0.25">
      <c r="A40" s="52" t="s">
        <v>23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x14ac:dyDescent="0.25">
      <c r="A41" s="52" t="s">
        <v>24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3" x14ac:dyDescent="0.25">
      <c r="A42" s="52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ht="19.5" customHeight="1" x14ac:dyDescent="0.25">
      <c r="A43" s="52" t="s">
        <v>71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3" x14ac:dyDescent="0.25">
      <c r="A44" s="52" t="s">
        <v>26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3" x14ac:dyDescent="0.25">
      <c r="A45" s="52" t="s">
        <v>27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3" ht="18.75" customHeight="1" x14ac:dyDescent="0.25">
      <c r="A46" s="52" t="s">
        <v>72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1:13" x14ac:dyDescent="0.25">
      <c r="A47" s="52" t="s">
        <v>28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</row>
    <row r="48" spans="1:13" x14ac:dyDescent="0.25">
      <c r="A48" s="52" t="s">
        <v>29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1:13" ht="21" customHeight="1" x14ac:dyDescent="0.25">
      <c r="A49" s="52" t="s">
        <v>73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1:13" x14ac:dyDescent="0.25">
      <c r="A50" s="53" t="s">
        <v>30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25">
      <c r="A51" s="53" t="s">
        <v>31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1:13" ht="19.5" customHeight="1" x14ac:dyDescent="0.25">
      <c r="A52" s="52" t="s">
        <v>34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1:13" x14ac:dyDescent="0.25">
      <c r="A53" s="54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</row>
  </sheetData>
  <mergeCells count="23">
    <mergeCell ref="H23:H24"/>
    <mergeCell ref="B22:D22"/>
    <mergeCell ref="E22:G22"/>
    <mergeCell ref="I23:I24"/>
    <mergeCell ref="B21:D21"/>
    <mergeCell ref="H21:J22"/>
    <mergeCell ref="E21:G21"/>
    <mergeCell ref="B23:B24"/>
    <mergeCell ref="C23:C24"/>
    <mergeCell ref="E23:E24"/>
    <mergeCell ref="F23:F24"/>
    <mergeCell ref="B6:D6"/>
    <mergeCell ref="E6:G6"/>
    <mergeCell ref="H6:J6"/>
    <mergeCell ref="K6:M6"/>
    <mergeCell ref="B7:B8"/>
    <mergeCell ref="C7:C8"/>
    <mergeCell ref="E7:E8"/>
    <mergeCell ref="F7:F8"/>
    <mergeCell ref="H7:H8"/>
    <mergeCell ref="I7:I8"/>
    <mergeCell ref="K7:K8"/>
    <mergeCell ref="L7:L8"/>
  </mergeCells>
  <pageMargins left="0.31" right="0.70866141732283472" top="0.74803149606299213" bottom="0.74803149606299213" header="0.31496062992125984" footer="0.31496062992125984"/>
  <pageSetup paperSize="9" scale="62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90C0B-3C08-4B72-8205-3A6A5807A859}">
  <dimension ref="A1:K50"/>
  <sheetViews>
    <sheetView topLeftCell="A22" workbookViewId="0">
      <selection activeCell="Q50" sqref="Q50"/>
    </sheetView>
  </sheetViews>
  <sheetFormatPr baseColWidth="10" defaultRowHeight="15" x14ac:dyDescent="0.25"/>
  <sheetData>
    <row r="1" spans="1:11" x14ac:dyDescent="0.25">
      <c r="A1" s="49" t="s">
        <v>35</v>
      </c>
      <c r="B1" s="25"/>
      <c r="C1" s="38" t="s">
        <v>64</v>
      </c>
      <c r="D1" s="38" t="s">
        <v>64</v>
      </c>
      <c r="E1" s="38" t="s">
        <v>64</v>
      </c>
      <c r="F1" s="38" t="s">
        <v>64</v>
      </c>
      <c r="G1" s="38" t="s">
        <v>64</v>
      </c>
      <c r="H1" s="38" t="s">
        <v>64</v>
      </c>
      <c r="I1" s="38" t="s">
        <v>64</v>
      </c>
      <c r="J1" s="38" t="s">
        <v>64</v>
      </c>
      <c r="K1" s="38" t="s">
        <v>64</v>
      </c>
    </row>
    <row r="2" spans="1:11" x14ac:dyDescent="0.25">
      <c r="A2" s="50"/>
      <c r="B2" s="25"/>
      <c r="C2" s="38" t="s">
        <v>36</v>
      </c>
      <c r="D2" s="38" t="s">
        <v>36</v>
      </c>
      <c r="E2" s="38" t="s">
        <v>36</v>
      </c>
      <c r="F2" s="38" t="s">
        <v>36</v>
      </c>
      <c r="G2" s="38" t="s">
        <v>36</v>
      </c>
      <c r="H2" s="38" t="s">
        <v>36</v>
      </c>
      <c r="I2" s="38" t="s">
        <v>36</v>
      </c>
      <c r="J2" s="38" t="s">
        <v>36</v>
      </c>
      <c r="K2" s="38" t="s">
        <v>36</v>
      </c>
    </row>
    <row r="3" spans="1:11" x14ac:dyDescent="0.25">
      <c r="A3" s="50"/>
      <c r="B3" s="25"/>
      <c r="C3" s="39" t="s">
        <v>4</v>
      </c>
      <c r="D3" s="39" t="s">
        <v>5</v>
      </c>
      <c r="E3" s="39" t="s">
        <v>15</v>
      </c>
      <c r="F3" s="39" t="s">
        <v>6</v>
      </c>
      <c r="G3" s="39" t="s">
        <v>7</v>
      </c>
      <c r="H3" s="39" t="s">
        <v>8</v>
      </c>
      <c r="I3" s="39" t="s">
        <v>9</v>
      </c>
      <c r="J3" s="39" t="s">
        <v>10</v>
      </c>
      <c r="K3" s="39" t="s">
        <v>11</v>
      </c>
    </row>
    <row r="4" spans="1:11" x14ac:dyDescent="0.25">
      <c r="A4" s="26"/>
      <c r="B4" s="40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A5" s="28" t="s">
        <v>1</v>
      </c>
      <c r="B5" s="27"/>
      <c r="C5" s="29">
        <v>7313.7173499999999</v>
      </c>
      <c r="D5" s="29">
        <v>11184.245269999999</v>
      </c>
      <c r="E5" s="29">
        <v>25043.32387</v>
      </c>
      <c r="F5" s="29">
        <v>5729.7774300000001</v>
      </c>
      <c r="G5" s="29">
        <v>8755.6550800000005</v>
      </c>
      <c r="H5" s="29">
        <v>6417.5302199999996</v>
      </c>
      <c r="I5" s="29">
        <v>5407.1072800000002</v>
      </c>
      <c r="J5" s="29">
        <v>21573.548159999998</v>
      </c>
      <c r="K5" s="29">
        <v>2841.2393200000001</v>
      </c>
    </row>
    <row r="6" spans="1:11" x14ac:dyDescent="0.25">
      <c r="A6" s="30" t="s">
        <v>1</v>
      </c>
      <c r="B6" s="27"/>
      <c r="C6" s="32">
        <v>7313.7173499999999</v>
      </c>
      <c r="D6" s="32">
        <v>11184.245269999999</v>
      </c>
      <c r="E6" s="32">
        <v>25043.32387</v>
      </c>
      <c r="F6" s="32">
        <v>5729.7774300000001</v>
      </c>
      <c r="G6" s="32">
        <v>8755.6550800000005</v>
      </c>
      <c r="H6" s="32">
        <v>6417.5302199999996</v>
      </c>
      <c r="I6" s="32">
        <v>5407.1072800000002</v>
      </c>
      <c r="J6" s="32">
        <v>21573.548159999998</v>
      </c>
      <c r="K6" s="32">
        <v>2841.2393200000001</v>
      </c>
    </row>
    <row r="7" spans="1:11" x14ac:dyDescent="0.25">
      <c r="A7" s="28" t="s">
        <v>2</v>
      </c>
      <c r="B7" s="27"/>
      <c r="C7" s="29">
        <v>70740.789080000002</v>
      </c>
      <c r="D7" s="29">
        <v>194286.80150999999</v>
      </c>
      <c r="E7" s="29">
        <v>177260.57118</v>
      </c>
      <c r="F7" s="29">
        <v>82362.310920000004</v>
      </c>
      <c r="G7" s="29">
        <v>151120.13615999999</v>
      </c>
      <c r="H7" s="29">
        <v>89428.486439999993</v>
      </c>
      <c r="I7" s="29">
        <v>69781.274940000003</v>
      </c>
      <c r="J7" s="29">
        <v>242935.43925</v>
      </c>
      <c r="K7" s="29">
        <v>96121.563330000004</v>
      </c>
    </row>
    <row r="8" spans="1:11" x14ac:dyDescent="0.25">
      <c r="A8" s="31" t="s">
        <v>37</v>
      </c>
      <c r="B8" s="27"/>
      <c r="C8" s="32">
        <v>13530.018410000001</v>
      </c>
      <c r="D8" s="32">
        <v>47543.777999999998</v>
      </c>
      <c r="E8" s="32">
        <v>38805.675739999999</v>
      </c>
      <c r="F8" s="32">
        <v>17037.206689999999</v>
      </c>
      <c r="G8" s="32">
        <v>29624.66776</v>
      </c>
      <c r="H8" s="32">
        <v>13101.18362</v>
      </c>
      <c r="I8" s="32">
        <v>8637.8352599999998</v>
      </c>
      <c r="J8" s="32">
        <v>52791.971980000002</v>
      </c>
      <c r="K8" s="32">
        <v>18432.49553</v>
      </c>
    </row>
    <row r="9" spans="1:11" x14ac:dyDescent="0.25">
      <c r="A9" s="31" t="s">
        <v>38</v>
      </c>
      <c r="B9" s="27"/>
      <c r="C9" s="32">
        <v>15916.60341</v>
      </c>
      <c r="D9" s="32">
        <v>49453.766069999998</v>
      </c>
      <c r="E9" s="32">
        <v>48079.728640000001</v>
      </c>
      <c r="F9" s="32">
        <v>17655.854179999998</v>
      </c>
      <c r="G9" s="32">
        <v>30978.713930000002</v>
      </c>
      <c r="H9" s="32">
        <v>24351.842939999999</v>
      </c>
      <c r="I9" s="32">
        <v>28533.19613</v>
      </c>
      <c r="J9" s="32">
        <v>76554.062380000003</v>
      </c>
      <c r="K9" s="32">
        <v>24644.552439999999</v>
      </c>
    </row>
    <row r="10" spans="1:11" x14ac:dyDescent="0.25">
      <c r="A10" s="31" t="s">
        <v>39</v>
      </c>
      <c r="B10" s="27"/>
      <c r="C10" s="32">
        <v>36850.706279999999</v>
      </c>
      <c r="D10" s="32">
        <v>80032.361739999993</v>
      </c>
      <c r="E10" s="32">
        <v>75959.240919999997</v>
      </c>
      <c r="F10" s="32">
        <v>41062.25015</v>
      </c>
      <c r="G10" s="32">
        <v>74870.296419999999</v>
      </c>
      <c r="H10" s="32">
        <v>44579.701130000001</v>
      </c>
      <c r="I10" s="32">
        <v>26714.20506</v>
      </c>
      <c r="J10" s="32">
        <v>85204.523490000007</v>
      </c>
      <c r="K10" s="32">
        <v>44611.514779999998</v>
      </c>
    </row>
    <row r="11" spans="1:11" x14ac:dyDescent="0.25">
      <c r="A11" s="31" t="s">
        <v>40</v>
      </c>
      <c r="B11" s="27"/>
      <c r="C11" s="32">
        <v>4443.4609899999996</v>
      </c>
      <c r="D11" s="32">
        <v>17256.895690000001</v>
      </c>
      <c r="E11" s="32">
        <v>14415.925859999999</v>
      </c>
      <c r="F11" s="32">
        <v>6606.9998999999998</v>
      </c>
      <c r="G11" s="32">
        <v>15646.45809</v>
      </c>
      <c r="H11" s="32">
        <v>7395.75875</v>
      </c>
      <c r="I11" s="32">
        <v>5896.0384800000002</v>
      </c>
      <c r="J11" s="32">
        <v>28384.881399999998</v>
      </c>
      <c r="K11" s="32">
        <v>8433.0006200000007</v>
      </c>
    </row>
    <row r="12" spans="1:11" x14ac:dyDescent="0.25">
      <c r="A12" s="33" t="s">
        <v>41</v>
      </c>
      <c r="B12" s="27"/>
      <c r="C12" s="29">
        <v>15469.43201</v>
      </c>
      <c r="D12" s="29">
        <v>42605.257360000003</v>
      </c>
      <c r="E12" s="29">
        <v>42549.52536</v>
      </c>
      <c r="F12" s="29">
        <v>15495.11808</v>
      </c>
      <c r="G12" s="29">
        <v>53509.371599999999</v>
      </c>
      <c r="H12" s="29">
        <v>11767.624330000001</v>
      </c>
      <c r="I12" s="29">
        <v>10346.0458</v>
      </c>
      <c r="J12" s="29">
        <v>62058.674769999998</v>
      </c>
      <c r="K12" s="29">
        <v>16091.370440000001</v>
      </c>
    </row>
    <row r="13" spans="1:11" x14ac:dyDescent="0.25">
      <c r="A13" s="30" t="s">
        <v>42</v>
      </c>
      <c r="B13" s="27"/>
      <c r="C13" s="32">
        <v>0</v>
      </c>
      <c r="D13" s="32">
        <v>22.380990000000001</v>
      </c>
      <c r="E13" s="32">
        <v>121.57908</v>
      </c>
      <c r="F13" s="32">
        <v>612.49210000000005</v>
      </c>
      <c r="G13" s="32">
        <v>10207.713369999999</v>
      </c>
      <c r="H13" s="32">
        <v>75</v>
      </c>
      <c r="I13" s="32">
        <v>33.029159999999997</v>
      </c>
      <c r="J13" s="32">
        <v>3.1334300000000002</v>
      </c>
      <c r="K13" s="32">
        <v>0</v>
      </c>
    </row>
    <row r="14" spans="1:11" x14ac:dyDescent="0.25">
      <c r="A14" s="30" t="s">
        <v>43</v>
      </c>
      <c r="B14" s="27"/>
      <c r="C14" s="32">
        <v>428.64024000000001</v>
      </c>
      <c r="D14" s="32">
        <v>1895.69155</v>
      </c>
      <c r="E14" s="32">
        <v>575.47951</v>
      </c>
      <c r="F14" s="32">
        <v>1031.6015299999999</v>
      </c>
      <c r="G14" s="32">
        <v>1187.09466</v>
      </c>
      <c r="H14" s="32">
        <v>296.10401999999999</v>
      </c>
      <c r="I14" s="32">
        <v>150.75596999999999</v>
      </c>
      <c r="J14" s="32">
        <v>2020.93867</v>
      </c>
      <c r="K14" s="32">
        <v>171.26014000000001</v>
      </c>
    </row>
    <row r="15" spans="1:11" x14ac:dyDescent="0.25">
      <c r="A15" s="30" t="s">
        <v>44</v>
      </c>
      <c r="B15" s="27"/>
      <c r="C15" s="32">
        <v>8976.7049299999999</v>
      </c>
      <c r="D15" s="32">
        <v>33745.47954</v>
      </c>
      <c r="E15" s="32">
        <v>30996.225920000001</v>
      </c>
      <c r="F15" s="32">
        <v>11444.14121</v>
      </c>
      <c r="G15" s="32">
        <v>30017.072789999998</v>
      </c>
      <c r="H15" s="32">
        <v>8942.0737599999993</v>
      </c>
      <c r="I15" s="32">
        <v>8730.1160999999993</v>
      </c>
      <c r="J15" s="32">
        <v>53715.468390000002</v>
      </c>
      <c r="K15" s="32">
        <v>11703.392180000001</v>
      </c>
    </row>
    <row r="16" spans="1:11" x14ac:dyDescent="0.25">
      <c r="A16" s="30" t="s">
        <v>45</v>
      </c>
      <c r="B16" s="27"/>
      <c r="C16" s="32">
        <v>6064.0868399999999</v>
      </c>
      <c r="D16" s="32">
        <v>6941.7052700000004</v>
      </c>
      <c r="E16" s="32">
        <v>10856.240830000001</v>
      </c>
      <c r="F16" s="32">
        <v>2406.8832400000001</v>
      </c>
      <c r="G16" s="32">
        <v>12097.49078</v>
      </c>
      <c r="H16" s="32">
        <v>2454.4465500000001</v>
      </c>
      <c r="I16" s="32">
        <v>1432.1445699999999</v>
      </c>
      <c r="J16" s="32">
        <v>6319.1342800000002</v>
      </c>
      <c r="K16" s="32">
        <v>4216.7180900000003</v>
      </c>
    </row>
    <row r="17" spans="1:11" x14ac:dyDescent="0.25">
      <c r="A17" s="33" t="s">
        <v>20</v>
      </c>
      <c r="B17" s="27"/>
      <c r="C17" s="29">
        <v>33030.213669999997</v>
      </c>
      <c r="D17" s="29">
        <v>112038.00274</v>
      </c>
      <c r="E17" s="29">
        <v>82055.084440000006</v>
      </c>
      <c r="F17" s="29">
        <v>40055.025070000003</v>
      </c>
      <c r="G17" s="29">
        <v>69767.462839999993</v>
      </c>
      <c r="H17" s="29">
        <v>39414.773699999998</v>
      </c>
      <c r="I17" s="29">
        <v>36638.056250000001</v>
      </c>
      <c r="J17" s="29">
        <v>112966.85451</v>
      </c>
      <c r="K17" s="29">
        <v>36700.918409999998</v>
      </c>
    </row>
    <row r="18" spans="1:11" x14ac:dyDescent="0.25">
      <c r="A18" s="30" t="s">
        <v>46</v>
      </c>
      <c r="B18" s="27"/>
      <c r="C18" s="32">
        <v>639.63513999999998</v>
      </c>
      <c r="D18" s="32">
        <v>3168.2496900000001</v>
      </c>
      <c r="E18" s="32">
        <v>1773.4930400000001</v>
      </c>
      <c r="F18" s="32">
        <v>538.26455999999996</v>
      </c>
      <c r="G18" s="32">
        <v>2739.6273999999999</v>
      </c>
      <c r="H18" s="32">
        <v>991.20362</v>
      </c>
      <c r="I18" s="32">
        <v>3488.9961499999999</v>
      </c>
      <c r="J18" s="32">
        <v>4016.8685</v>
      </c>
      <c r="K18" s="32">
        <v>1890.61177</v>
      </c>
    </row>
    <row r="19" spans="1:11" x14ac:dyDescent="0.25">
      <c r="A19" s="30" t="s">
        <v>47</v>
      </c>
      <c r="B19" s="27"/>
      <c r="C19" s="32">
        <v>5743.7251699999997</v>
      </c>
      <c r="D19" s="32">
        <v>18154.718349999999</v>
      </c>
      <c r="E19" s="32">
        <v>20696.682049999999</v>
      </c>
      <c r="F19" s="32">
        <v>6863.9621500000003</v>
      </c>
      <c r="G19" s="32">
        <v>11159.86274</v>
      </c>
      <c r="H19" s="32">
        <v>7709.4788200000003</v>
      </c>
      <c r="I19" s="32">
        <v>4265.2887300000002</v>
      </c>
      <c r="J19" s="32">
        <v>22258.391060000002</v>
      </c>
      <c r="K19" s="32">
        <v>8135.8414700000003</v>
      </c>
    </row>
    <row r="20" spans="1:11" x14ac:dyDescent="0.25">
      <c r="A20" s="30" t="s">
        <v>48</v>
      </c>
      <c r="B20" s="27"/>
      <c r="C20" s="32">
        <v>18174.942340000001</v>
      </c>
      <c r="D20" s="32">
        <v>57289.601049999997</v>
      </c>
      <c r="E20" s="32">
        <v>32021.881969999999</v>
      </c>
      <c r="F20" s="32">
        <v>18861.18319</v>
      </c>
      <c r="G20" s="32">
        <v>37951.969590000001</v>
      </c>
      <c r="H20" s="32">
        <v>19684.773570000001</v>
      </c>
      <c r="I20" s="32">
        <v>17942.384750000001</v>
      </c>
      <c r="J20" s="32">
        <v>53207.73272</v>
      </c>
      <c r="K20" s="32">
        <v>17806.366849999999</v>
      </c>
    </row>
    <row r="21" spans="1:11" x14ac:dyDescent="0.25">
      <c r="A21" s="30" t="s">
        <v>49</v>
      </c>
      <c r="B21" s="27"/>
      <c r="C21" s="32">
        <v>8471.9110199999996</v>
      </c>
      <c r="D21" s="32">
        <v>33425.43363</v>
      </c>
      <c r="E21" s="32">
        <v>27563.02738</v>
      </c>
      <c r="F21" s="32">
        <v>13791.615180000001</v>
      </c>
      <c r="G21" s="32">
        <v>17916.003100000002</v>
      </c>
      <c r="H21" s="32">
        <v>11029.31768</v>
      </c>
      <c r="I21" s="32">
        <v>10941.386630000001</v>
      </c>
      <c r="J21" s="32">
        <v>33483.862249999998</v>
      </c>
      <c r="K21" s="32">
        <v>8868.0982999999997</v>
      </c>
    </row>
    <row r="22" spans="1:11" x14ac:dyDescent="0.25">
      <c r="A22" s="33" t="s">
        <v>50</v>
      </c>
      <c r="B22" s="27"/>
      <c r="C22" s="29">
        <v>19282.092570000001</v>
      </c>
      <c r="D22" s="29">
        <v>65781.641919999995</v>
      </c>
      <c r="E22" s="29">
        <v>32986.927810000001</v>
      </c>
      <c r="F22" s="29">
        <v>17700.479449999999</v>
      </c>
      <c r="G22" s="29">
        <v>40665.662510000002</v>
      </c>
      <c r="H22" s="29">
        <v>13195.633690000001</v>
      </c>
      <c r="I22" s="29">
        <v>14932.4627</v>
      </c>
      <c r="J22" s="29">
        <v>54237.98775</v>
      </c>
      <c r="K22" s="29">
        <v>12871.16388</v>
      </c>
    </row>
    <row r="23" spans="1:11" x14ac:dyDescent="0.25">
      <c r="A23" s="30" t="s">
        <v>51</v>
      </c>
      <c r="B23" s="27"/>
      <c r="C23" s="32">
        <v>651.64364999999998</v>
      </c>
      <c r="D23" s="32">
        <v>1012.05715</v>
      </c>
      <c r="E23" s="32">
        <v>1985.69289</v>
      </c>
      <c r="F23" s="32">
        <v>352.41448000000003</v>
      </c>
      <c r="G23" s="32">
        <v>2317.1613000000002</v>
      </c>
      <c r="H23" s="32">
        <v>486.9624</v>
      </c>
      <c r="I23" s="32">
        <v>986.19212000000005</v>
      </c>
      <c r="J23" s="32">
        <v>622.54989</v>
      </c>
      <c r="K23" s="32">
        <v>1265.8579400000001</v>
      </c>
    </row>
    <row r="24" spans="1:11" x14ac:dyDescent="0.25">
      <c r="A24" s="30" t="s">
        <v>52</v>
      </c>
      <c r="B24" s="27"/>
      <c r="C24" s="32">
        <v>101.75521000000001</v>
      </c>
      <c r="D24" s="32">
        <v>6518.8117000000002</v>
      </c>
      <c r="E24" s="32">
        <v>818.48371999999995</v>
      </c>
      <c r="F24" s="32">
        <v>626.65777000000003</v>
      </c>
      <c r="G24" s="32">
        <v>1866.36907</v>
      </c>
      <c r="H24" s="32">
        <v>969.99726999999996</v>
      </c>
      <c r="I24" s="32">
        <v>4660.4133000000002</v>
      </c>
      <c r="J24" s="32">
        <v>748.97384</v>
      </c>
      <c r="K24" s="32">
        <v>1416.9055000000001</v>
      </c>
    </row>
    <row r="25" spans="1:11" x14ac:dyDescent="0.25">
      <c r="A25" s="30" t="s">
        <v>53</v>
      </c>
      <c r="B25" s="27"/>
      <c r="C25" s="32">
        <v>3043.74604</v>
      </c>
      <c r="D25" s="32">
        <v>20729.587650000001</v>
      </c>
      <c r="E25" s="32">
        <v>11051.27169</v>
      </c>
      <c r="F25" s="32">
        <v>4373.1877299999996</v>
      </c>
      <c r="G25" s="32">
        <v>17576.609530000002</v>
      </c>
      <c r="H25" s="32">
        <v>4372.5244300000004</v>
      </c>
      <c r="I25" s="32">
        <v>5127.9123200000004</v>
      </c>
      <c r="J25" s="32">
        <v>25436.072230000002</v>
      </c>
      <c r="K25" s="32">
        <v>5021.5661799999998</v>
      </c>
    </row>
    <row r="26" spans="1:11" x14ac:dyDescent="0.25">
      <c r="A26" s="30" t="s">
        <v>54</v>
      </c>
      <c r="B26" s="27"/>
      <c r="C26" s="32">
        <v>2680.30719</v>
      </c>
      <c r="D26" s="32">
        <v>21367.643339999999</v>
      </c>
      <c r="E26" s="32">
        <v>10135.49178</v>
      </c>
      <c r="F26" s="32">
        <v>2534.0538700000002</v>
      </c>
      <c r="G26" s="32">
        <v>14273.73763</v>
      </c>
      <c r="H26" s="32">
        <v>3468.9651899999999</v>
      </c>
      <c r="I26" s="32">
        <v>756.88726999999994</v>
      </c>
      <c r="J26" s="32">
        <v>23110.791000000001</v>
      </c>
      <c r="K26" s="32">
        <v>2290.03989</v>
      </c>
    </row>
    <row r="27" spans="1:11" x14ac:dyDescent="0.25">
      <c r="A27" s="30" t="s">
        <v>55</v>
      </c>
      <c r="B27" s="27"/>
      <c r="C27" s="32">
        <v>11950.23401</v>
      </c>
      <c r="D27" s="32">
        <v>15430.883540000001</v>
      </c>
      <c r="E27" s="32">
        <v>7720.2776299999996</v>
      </c>
      <c r="F27" s="32">
        <v>9608.6566399999992</v>
      </c>
      <c r="G27" s="32">
        <v>4183.8106500000004</v>
      </c>
      <c r="H27" s="32">
        <v>3526.6176399999999</v>
      </c>
      <c r="I27" s="32">
        <v>3294.5322799999999</v>
      </c>
      <c r="J27" s="32">
        <v>3902.56765</v>
      </c>
      <c r="K27" s="32">
        <v>2594.4687199999998</v>
      </c>
    </row>
    <row r="28" spans="1:11" x14ac:dyDescent="0.25">
      <c r="A28" s="30" t="s">
        <v>56</v>
      </c>
      <c r="B28" s="27"/>
      <c r="C28" s="32">
        <v>0</v>
      </c>
      <c r="D28" s="32">
        <v>0</v>
      </c>
      <c r="E28" s="32">
        <v>0</v>
      </c>
      <c r="F28" s="32">
        <v>79</v>
      </c>
      <c r="G28" s="32">
        <v>22.66583</v>
      </c>
      <c r="H28" s="32">
        <v>0</v>
      </c>
      <c r="I28" s="32">
        <v>18.236249999999998</v>
      </c>
      <c r="J28" s="32">
        <v>70.833889999999997</v>
      </c>
      <c r="K28" s="32">
        <v>37.642119999999998</v>
      </c>
    </row>
    <row r="29" spans="1:11" x14ac:dyDescent="0.25">
      <c r="A29" s="30" t="s">
        <v>57</v>
      </c>
      <c r="B29" s="27"/>
      <c r="C29" s="32">
        <v>854.40647999999999</v>
      </c>
      <c r="D29" s="32">
        <v>722.65854999999999</v>
      </c>
      <c r="E29" s="32">
        <v>1275.71012</v>
      </c>
      <c r="F29" s="32">
        <v>126.50897999999999</v>
      </c>
      <c r="G29" s="32">
        <v>425.30844000000002</v>
      </c>
      <c r="H29" s="32">
        <v>370.56673000000001</v>
      </c>
      <c r="I29" s="32">
        <v>88.289190000000005</v>
      </c>
      <c r="J29" s="32">
        <v>346.19927000000001</v>
      </c>
      <c r="K29" s="32">
        <v>244.68352999999999</v>
      </c>
    </row>
    <row r="30" spans="1:11" x14ac:dyDescent="0.25">
      <c r="A30" s="33" t="s">
        <v>58</v>
      </c>
      <c r="B30" s="27"/>
      <c r="C30" s="29">
        <v>51414.238129999998</v>
      </c>
      <c r="D30" s="29">
        <v>117347.61633999999</v>
      </c>
      <c r="E30" s="29">
        <v>133148.66669000001</v>
      </c>
      <c r="F30" s="29">
        <v>68855.174280000007</v>
      </c>
      <c r="G30" s="29">
        <v>94526.765839999993</v>
      </c>
      <c r="H30" s="29">
        <v>65186.76902</v>
      </c>
      <c r="I30" s="29">
        <v>38465.570350000002</v>
      </c>
      <c r="J30" s="29">
        <v>148143.73894000001</v>
      </c>
      <c r="K30" s="29">
        <v>51769.700599999996</v>
      </c>
    </row>
    <row r="31" spans="1:11" x14ac:dyDescent="0.25">
      <c r="A31" s="30" t="s">
        <v>59</v>
      </c>
      <c r="B31" s="27"/>
      <c r="C31" s="32">
        <v>3884.7194399999998</v>
      </c>
      <c r="D31" s="32">
        <v>6404.8544199999997</v>
      </c>
      <c r="E31" s="32">
        <v>10236.85745</v>
      </c>
      <c r="F31" s="32">
        <v>3184.59782</v>
      </c>
      <c r="G31" s="32">
        <v>4998.2735599999996</v>
      </c>
      <c r="H31" s="32">
        <v>3542.5722999999998</v>
      </c>
      <c r="I31" s="32">
        <v>2896.5221700000002</v>
      </c>
      <c r="J31" s="32">
        <v>9329.4140900000002</v>
      </c>
      <c r="K31" s="32">
        <v>2562.9288000000001</v>
      </c>
    </row>
    <row r="32" spans="1:11" x14ac:dyDescent="0.25">
      <c r="A32" s="30" t="s">
        <v>60</v>
      </c>
      <c r="B32" s="27"/>
      <c r="C32" s="32">
        <v>40995.566729999999</v>
      </c>
      <c r="D32" s="32">
        <v>88814.552179999999</v>
      </c>
      <c r="E32" s="32">
        <v>94692.947610000003</v>
      </c>
      <c r="F32" s="32">
        <v>54144.495819999996</v>
      </c>
      <c r="G32" s="32">
        <v>74574.605500000005</v>
      </c>
      <c r="H32" s="32">
        <v>49099.374060000002</v>
      </c>
      <c r="I32" s="32">
        <v>29009.809959999999</v>
      </c>
      <c r="J32" s="32">
        <v>108537.30127</v>
      </c>
      <c r="K32" s="32">
        <v>42433.418850000002</v>
      </c>
    </row>
    <row r="33" spans="1:11" x14ac:dyDescent="0.25">
      <c r="A33" s="30" t="s">
        <v>61</v>
      </c>
      <c r="B33" s="27"/>
      <c r="C33" s="32">
        <v>5476.7257499999996</v>
      </c>
      <c r="D33" s="32">
        <v>14530.2454</v>
      </c>
      <c r="E33" s="32">
        <v>21488.183290000001</v>
      </c>
      <c r="F33" s="32">
        <v>7876.6439300000002</v>
      </c>
      <c r="G33" s="32">
        <v>12555.8815</v>
      </c>
      <c r="H33" s="32">
        <v>10531.910610000001</v>
      </c>
      <c r="I33" s="32">
        <v>5867.0068899999997</v>
      </c>
      <c r="J33" s="32">
        <v>27421.84993</v>
      </c>
      <c r="K33" s="32">
        <v>6152.0438299999996</v>
      </c>
    </row>
    <row r="34" spans="1:11" x14ac:dyDescent="0.25">
      <c r="A34" s="30" t="s">
        <v>62</v>
      </c>
      <c r="B34" s="27"/>
      <c r="C34" s="32">
        <v>1057.22621</v>
      </c>
      <c r="D34" s="32">
        <v>7597.9643500000002</v>
      </c>
      <c r="E34" s="32">
        <v>6730.6783299999997</v>
      </c>
      <c r="F34" s="32">
        <v>3649.4367099999999</v>
      </c>
      <c r="G34" s="32">
        <v>2398.0052799999999</v>
      </c>
      <c r="H34" s="32">
        <v>2012.91203</v>
      </c>
      <c r="I34" s="32">
        <v>692.23134000000005</v>
      </c>
      <c r="J34" s="32">
        <v>2855.17364</v>
      </c>
      <c r="K34" s="32">
        <v>621.30909999999994</v>
      </c>
    </row>
    <row r="35" spans="1:11" x14ac:dyDescent="0.25">
      <c r="A35" s="34"/>
      <c r="B35" s="27"/>
      <c r="C35" s="35"/>
      <c r="D35" s="35"/>
      <c r="E35" s="35"/>
      <c r="F35" s="35"/>
      <c r="G35" s="35"/>
      <c r="H35" s="35"/>
      <c r="I35" s="35"/>
      <c r="J35" s="35"/>
      <c r="K35" s="35"/>
    </row>
    <row r="36" spans="1:11" x14ac:dyDescent="0.25">
      <c r="A36" s="36" t="s">
        <v>63</v>
      </c>
      <c r="B36" s="27"/>
      <c r="C36" s="37">
        <v>197250.48281000002</v>
      </c>
      <c r="D36" s="37">
        <v>543243.56513999985</v>
      </c>
      <c r="E36" s="37">
        <v>493044.09935000003</v>
      </c>
      <c r="F36" s="37">
        <v>230197.88522999999</v>
      </c>
      <c r="G36" s="37">
        <v>418345.05403</v>
      </c>
      <c r="H36" s="37">
        <v>225410.8174</v>
      </c>
      <c r="I36" s="37">
        <v>175570.51731999998</v>
      </c>
      <c r="J36" s="37">
        <v>641916.24337999988</v>
      </c>
      <c r="K36" s="37">
        <v>216395.95597999997</v>
      </c>
    </row>
    <row r="39" spans="1:11" x14ac:dyDescent="0.25">
      <c r="C39" s="51" t="s">
        <v>66</v>
      </c>
      <c r="D39" s="51"/>
      <c r="E39" s="51"/>
      <c r="F39" s="51"/>
      <c r="G39" s="51"/>
      <c r="H39" s="51"/>
      <c r="I39" s="51"/>
      <c r="J39" s="51"/>
      <c r="K39" s="51"/>
    </row>
    <row r="40" spans="1:11" x14ac:dyDescent="0.25">
      <c r="A40" s="49" t="s">
        <v>35</v>
      </c>
      <c r="B40" s="25"/>
      <c r="C40" s="38" t="s">
        <v>64</v>
      </c>
      <c r="D40" s="38" t="s">
        <v>64</v>
      </c>
      <c r="E40" s="38" t="s">
        <v>64</v>
      </c>
      <c r="F40" s="38" t="s">
        <v>64</v>
      </c>
      <c r="G40" s="38" t="s">
        <v>64</v>
      </c>
      <c r="H40" s="38" t="s">
        <v>64</v>
      </c>
      <c r="I40" s="38" t="s">
        <v>64</v>
      </c>
      <c r="J40" s="38" t="s">
        <v>64</v>
      </c>
      <c r="K40" s="38" t="s">
        <v>64</v>
      </c>
    </row>
    <row r="41" spans="1:11" x14ac:dyDescent="0.25">
      <c r="A41" s="50"/>
      <c r="B41" s="25"/>
      <c r="C41" s="38" t="s">
        <v>36</v>
      </c>
      <c r="D41" s="38" t="s">
        <v>36</v>
      </c>
      <c r="E41" s="38" t="s">
        <v>36</v>
      </c>
      <c r="F41" s="38" t="s">
        <v>36</v>
      </c>
      <c r="G41" s="38" t="s">
        <v>36</v>
      </c>
      <c r="H41" s="38" t="s">
        <v>36</v>
      </c>
      <c r="I41" s="38" t="s">
        <v>36</v>
      </c>
      <c r="J41" s="38" t="s">
        <v>36</v>
      </c>
      <c r="K41" s="38" t="s">
        <v>36</v>
      </c>
    </row>
    <row r="42" spans="1:11" x14ac:dyDescent="0.25">
      <c r="A42" s="50"/>
      <c r="B42" s="25"/>
      <c r="C42" s="39" t="s">
        <v>4</v>
      </c>
      <c r="D42" s="39" t="s">
        <v>5</v>
      </c>
      <c r="E42" s="39" t="s">
        <v>15</v>
      </c>
      <c r="F42" s="39" t="s">
        <v>6</v>
      </c>
      <c r="G42" s="39" t="s">
        <v>7</v>
      </c>
      <c r="H42" s="39" t="s">
        <v>8</v>
      </c>
      <c r="I42" s="39" t="s">
        <v>9</v>
      </c>
      <c r="J42" s="39" t="s">
        <v>10</v>
      </c>
      <c r="K42" s="39" t="s">
        <v>11</v>
      </c>
    </row>
    <row r="43" spans="1:11" x14ac:dyDescent="0.25">
      <c r="A43" s="26"/>
      <c r="B43" s="40"/>
      <c r="C43" s="41"/>
      <c r="D43" s="41"/>
      <c r="E43" s="41"/>
      <c r="F43" s="41"/>
      <c r="G43" s="41"/>
      <c r="H43" s="41"/>
      <c r="I43" s="41"/>
      <c r="J43" s="41"/>
      <c r="K43" s="41"/>
    </row>
    <row r="44" spans="1:11" x14ac:dyDescent="0.25">
      <c r="A44" s="28" t="s">
        <v>1</v>
      </c>
      <c r="B44" s="27"/>
      <c r="C44" s="42">
        <f>C5/1000</f>
        <v>7.3137173500000001</v>
      </c>
      <c r="D44" s="42">
        <f t="shared" ref="D44:K44" si="0">D5/1000</f>
        <v>11.18424527</v>
      </c>
      <c r="E44" s="42">
        <f t="shared" si="0"/>
        <v>25.043323870000002</v>
      </c>
      <c r="F44" s="42">
        <f t="shared" si="0"/>
        <v>5.7297774300000004</v>
      </c>
      <c r="G44" s="42">
        <f t="shared" si="0"/>
        <v>8.7556550800000004</v>
      </c>
      <c r="H44" s="42">
        <f t="shared" si="0"/>
        <v>6.4175302199999997</v>
      </c>
      <c r="I44" s="42">
        <f t="shared" si="0"/>
        <v>5.40710728</v>
      </c>
      <c r="J44" s="42">
        <f t="shared" si="0"/>
        <v>21.573548159999998</v>
      </c>
      <c r="K44" s="42">
        <f t="shared" si="0"/>
        <v>2.8412393200000001</v>
      </c>
    </row>
    <row r="45" spans="1:11" x14ac:dyDescent="0.25">
      <c r="A45" s="28" t="s">
        <v>2</v>
      </c>
      <c r="B45" s="27"/>
      <c r="C45" s="42">
        <f t="shared" ref="C45:K45" si="1">C7/1000</f>
        <v>70.740789079999999</v>
      </c>
      <c r="D45" s="42">
        <f t="shared" si="1"/>
        <v>194.28680151</v>
      </c>
      <c r="E45" s="42">
        <f t="shared" si="1"/>
        <v>177.26057118</v>
      </c>
      <c r="F45" s="42">
        <f t="shared" si="1"/>
        <v>82.362310919999999</v>
      </c>
      <c r="G45" s="42">
        <f t="shared" si="1"/>
        <v>151.12013615999999</v>
      </c>
      <c r="H45" s="42">
        <f t="shared" si="1"/>
        <v>89.42848644</v>
      </c>
      <c r="I45" s="42">
        <f t="shared" si="1"/>
        <v>69.781274940000003</v>
      </c>
      <c r="J45" s="42">
        <f t="shared" si="1"/>
        <v>242.93543925</v>
      </c>
      <c r="K45" s="42">
        <f t="shared" si="1"/>
        <v>96.121563330000001</v>
      </c>
    </row>
    <row r="46" spans="1:11" x14ac:dyDescent="0.25">
      <c r="A46" s="33" t="s">
        <v>41</v>
      </c>
      <c r="B46" s="27"/>
      <c r="C46" s="42">
        <f>C12/1000</f>
        <v>15.46943201</v>
      </c>
      <c r="D46" s="42">
        <f t="shared" ref="D46:K46" si="2">D12/1000</f>
        <v>42.605257360000003</v>
      </c>
      <c r="E46" s="42">
        <f t="shared" si="2"/>
        <v>42.549525359999997</v>
      </c>
      <c r="F46" s="42">
        <f t="shared" si="2"/>
        <v>15.495118080000001</v>
      </c>
      <c r="G46" s="42">
        <f t="shared" si="2"/>
        <v>53.509371600000001</v>
      </c>
      <c r="H46" s="42">
        <f t="shared" si="2"/>
        <v>11.76762433</v>
      </c>
      <c r="I46" s="42">
        <f t="shared" si="2"/>
        <v>10.346045800000001</v>
      </c>
      <c r="J46" s="42">
        <f t="shared" si="2"/>
        <v>62.058674769999996</v>
      </c>
      <c r="K46" s="42">
        <f t="shared" si="2"/>
        <v>16.091370440000002</v>
      </c>
    </row>
    <row r="47" spans="1:11" x14ac:dyDescent="0.25">
      <c r="A47" s="33" t="s">
        <v>20</v>
      </c>
      <c r="B47" s="27"/>
      <c r="C47" s="42">
        <f>C17/1000</f>
        <v>33.030213669999995</v>
      </c>
      <c r="D47" s="42">
        <f t="shared" ref="D47:K47" si="3">D17/1000</f>
        <v>112.03800274</v>
      </c>
      <c r="E47" s="42">
        <f t="shared" si="3"/>
        <v>82.055084440000002</v>
      </c>
      <c r="F47" s="42">
        <f t="shared" si="3"/>
        <v>40.055025070000006</v>
      </c>
      <c r="G47" s="42">
        <f t="shared" si="3"/>
        <v>69.767462839999993</v>
      </c>
      <c r="H47" s="42">
        <f t="shared" si="3"/>
        <v>39.414773699999998</v>
      </c>
      <c r="I47" s="42">
        <f t="shared" si="3"/>
        <v>36.638056249999998</v>
      </c>
      <c r="J47" s="42">
        <f t="shared" si="3"/>
        <v>112.96685451</v>
      </c>
      <c r="K47" s="42">
        <f t="shared" si="3"/>
        <v>36.70091841</v>
      </c>
    </row>
    <row r="48" spans="1:11" x14ac:dyDescent="0.25">
      <c r="A48" s="33" t="s">
        <v>50</v>
      </c>
      <c r="B48" s="27"/>
      <c r="C48" s="42">
        <f>C22/1000</f>
        <v>19.28209257</v>
      </c>
      <c r="D48" s="42">
        <f t="shared" ref="D48:K48" si="4">D22/1000</f>
        <v>65.781641919999998</v>
      </c>
      <c r="E48" s="42">
        <f t="shared" si="4"/>
        <v>32.986927810000005</v>
      </c>
      <c r="F48" s="42">
        <f t="shared" si="4"/>
        <v>17.70047945</v>
      </c>
      <c r="G48" s="42">
        <f t="shared" si="4"/>
        <v>40.665662510000004</v>
      </c>
      <c r="H48" s="42">
        <f t="shared" si="4"/>
        <v>13.195633690000001</v>
      </c>
      <c r="I48" s="42">
        <f t="shared" si="4"/>
        <v>14.9324627</v>
      </c>
      <c r="J48" s="42">
        <f t="shared" si="4"/>
        <v>54.237987750000002</v>
      </c>
      <c r="K48" s="42">
        <f t="shared" si="4"/>
        <v>12.871163879999999</v>
      </c>
    </row>
    <row r="49" spans="1:11" x14ac:dyDescent="0.25">
      <c r="A49" s="33" t="s">
        <v>58</v>
      </c>
      <c r="B49" s="27"/>
      <c r="C49" s="42">
        <f>C30/1000</f>
        <v>51.414238130000001</v>
      </c>
      <c r="D49" s="42">
        <f t="shared" ref="D49:K49" si="5">D30/1000</f>
        <v>117.34761633999999</v>
      </c>
      <c r="E49" s="42">
        <f t="shared" si="5"/>
        <v>133.14866669</v>
      </c>
      <c r="F49" s="42">
        <f t="shared" si="5"/>
        <v>68.85517428</v>
      </c>
      <c r="G49" s="42">
        <f t="shared" si="5"/>
        <v>94.526765839999996</v>
      </c>
      <c r="H49" s="42">
        <f t="shared" si="5"/>
        <v>65.18676902</v>
      </c>
      <c r="I49" s="42">
        <f t="shared" si="5"/>
        <v>38.46557035</v>
      </c>
      <c r="J49" s="42">
        <f t="shared" si="5"/>
        <v>148.14373894000002</v>
      </c>
      <c r="K49" s="42">
        <f t="shared" si="5"/>
        <v>51.769700599999993</v>
      </c>
    </row>
    <row r="50" spans="1:11" x14ac:dyDescent="0.25">
      <c r="A50" s="36" t="s">
        <v>63</v>
      </c>
      <c r="B50" s="27"/>
      <c r="C50" s="42">
        <f>C36/1000</f>
        <v>197.25048281000002</v>
      </c>
      <c r="D50" s="42">
        <f t="shared" ref="D50:K50" si="6">D36/1000</f>
        <v>543.24356513999987</v>
      </c>
      <c r="E50" s="42">
        <f t="shared" si="6"/>
        <v>493.04409935000001</v>
      </c>
      <c r="F50" s="42">
        <f t="shared" si="6"/>
        <v>230.19788523</v>
      </c>
      <c r="G50" s="42">
        <f t="shared" si="6"/>
        <v>418.34505402999997</v>
      </c>
      <c r="H50" s="42">
        <f t="shared" si="6"/>
        <v>225.41081740000001</v>
      </c>
      <c r="I50" s="42">
        <f t="shared" si="6"/>
        <v>175.57051731999999</v>
      </c>
      <c r="J50" s="42">
        <f t="shared" si="6"/>
        <v>641.91624337999986</v>
      </c>
      <c r="K50" s="42">
        <f t="shared" si="6"/>
        <v>216.39595597999997</v>
      </c>
    </row>
  </sheetData>
  <mergeCells count="3">
    <mergeCell ref="A1:A3"/>
    <mergeCell ref="A40:A42"/>
    <mergeCell ref="C39:K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1.8.2-13 </vt:lpstr>
      <vt:lpstr>Hoja1</vt:lpstr>
      <vt:lpstr>'1.8.2-13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2015-08-10T11:07:18Z</cp:lastPrinted>
  <dcterms:created xsi:type="dcterms:W3CDTF">2014-08-13T12:30:34Z</dcterms:created>
  <dcterms:modified xsi:type="dcterms:W3CDTF">2025-05-30T08:17:43Z</dcterms:modified>
</cp:coreProperties>
</file>