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COMISION DE ECONOMIA\ISSES 2024\2_Cuadros y Gráficos\Cuadros\1.8 Sector Público\1.8.2\1.8.2.2 Ayuntamientos\"/>
    </mc:Choice>
  </mc:AlternateContent>
  <xr:revisionPtr revIDLastSave="0" documentId="13_ncr:1_{FC3C1F8F-A47D-450E-81B1-ABCFCC219D8E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1.8.2-9" sheetId="14" r:id="rId1"/>
    <sheet name="Datos 2024" sheetId="12" r:id="rId2"/>
    <sheet name="Datos 2024 para cuadro" sheetId="1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3" i="13" l="1"/>
  <c r="G33" i="13"/>
  <c r="F34" i="13"/>
  <c r="G34" i="13"/>
  <c r="F35" i="13"/>
  <c r="G35" i="13"/>
  <c r="F36" i="13"/>
  <c r="G36" i="13"/>
  <c r="F37" i="13"/>
  <c r="G37" i="13"/>
  <c r="F38" i="13"/>
  <c r="G38" i="13"/>
  <c r="F39" i="13"/>
  <c r="G39" i="13"/>
  <c r="F40" i="13"/>
  <c r="G40" i="13"/>
  <c r="F41" i="13"/>
  <c r="G41" i="13"/>
  <c r="F42" i="13"/>
  <c r="G42" i="13"/>
  <c r="E34" i="13"/>
  <c r="E35" i="13"/>
  <c r="E36" i="13"/>
  <c r="E37" i="13"/>
  <c r="E38" i="13"/>
  <c r="E39" i="13"/>
  <c r="E40" i="13"/>
  <c r="E41" i="13"/>
  <c r="E42" i="13"/>
  <c r="E33" i="13"/>
  <c r="K12" i="12"/>
  <c r="K13" i="12"/>
  <c r="K14" i="12"/>
  <c r="K15" i="12"/>
  <c r="K16" i="12"/>
  <c r="K17" i="12"/>
  <c r="K18" i="12"/>
  <c r="K19" i="12"/>
  <c r="K20" i="12"/>
  <c r="K21" i="12"/>
  <c r="K22" i="12"/>
  <c r="K23" i="12"/>
  <c r="K24" i="12"/>
  <c r="K25" i="12"/>
  <c r="K26" i="12"/>
  <c r="K27" i="12"/>
  <c r="K28" i="12"/>
  <c r="K29" i="12"/>
  <c r="K30" i="12"/>
  <c r="K31" i="12"/>
  <c r="K32" i="12"/>
  <c r="K33" i="12"/>
  <c r="K34" i="12"/>
  <c r="K35" i="12"/>
  <c r="K36" i="12"/>
  <c r="K37" i="12"/>
  <c r="K38" i="12"/>
  <c r="K39" i="12"/>
  <c r="K40" i="12"/>
  <c r="K41" i="12"/>
  <c r="K42" i="12"/>
  <c r="K43" i="12"/>
  <c r="K44" i="12"/>
  <c r="K45" i="12"/>
  <c r="K46" i="12"/>
  <c r="K47" i="12"/>
  <c r="K48" i="12"/>
  <c r="K49" i="12"/>
  <c r="K50" i="12"/>
  <c r="K51" i="12"/>
  <c r="K52" i="12"/>
  <c r="K53" i="12"/>
  <c r="K54" i="12"/>
  <c r="K55" i="12"/>
  <c r="K56" i="12"/>
  <c r="K57" i="12"/>
  <c r="K58" i="12"/>
  <c r="K59" i="12"/>
  <c r="K60" i="12"/>
  <c r="K61" i="12"/>
  <c r="K62" i="12"/>
  <c r="K63" i="12"/>
  <c r="K64" i="12"/>
  <c r="K65" i="12"/>
  <c r="K66" i="12"/>
  <c r="K67" i="12"/>
  <c r="K68" i="12"/>
  <c r="K69" i="12"/>
  <c r="K70" i="12"/>
  <c r="K71" i="12"/>
  <c r="K72" i="12"/>
  <c r="K73" i="12"/>
  <c r="K74" i="12"/>
  <c r="K75" i="12"/>
  <c r="K76" i="12"/>
  <c r="K77" i="12"/>
  <c r="K78" i="12"/>
  <c r="K79" i="12"/>
  <c r="K80" i="12"/>
  <c r="K81" i="12"/>
  <c r="K82" i="12"/>
  <c r="K83" i="12"/>
  <c r="K84" i="12"/>
  <c r="K85" i="12"/>
  <c r="K86" i="12"/>
  <c r="K87" i="12"/>
  <c r="K88" i="12"/>
  <c r="K89" i="12"/>
  <c r="K90" i="12"/>
  <c r="K91" i="12"/>
  <c r="K92" i="12"/>
  <c r="K93" i="12"/>
  <c r="K94" i="12"/>
  <c r="K95" i="12"/>
  <c r="K96" i="12"/>
  <c r="K97" i="12"/>
  <c r="K98" i="12"/>
  <c r="K99" i="12"/>
  <c r="K100" i="12"/>
  <c r="K101" i="12"/>
  <c r="K102" i="12"/>
  <c r="K103" i="12"/>
  <c r="K104" i="12"/>
  <c r="K105" i="12"/>
  <c r="K106" i="12"/>
  <c r="K107" i="12"/>
  <c r="K108" i="12"/>
  <c r="K109" i="12"/>
  <c r="K110" i="12"/>
  <c r="K111" i="12"/>
  <c r="K112" i="12"/>
  <c r="K113" i="12"/>
  <c r="K114" i="12"/>
  <c r="K115" i="12"/>
  <c r="K116" i="12"/>
  <c r="K117" i="12"/>
  <c r="K118" i="12"/>
  <c r="K119" i="12"/>
  <c r="K120" i="12"/>
  <c r="K121" i="12"/>
  <c r="K122" i="12"/>
  <c r="K123" i="12"/>
  <c r="G12" i="12"/>
  <c r="G13" i="12"/>
  <c r="G14" i="12"/>
  <c r="G15" i="12"/>
  <c r="G16" i="12"/>
  <c r="G17" i="12"/>
  <c r="G18" i="12"/>
  <c r="G19" i="12"/>
  <c r="G20" i="12"/>
  <c r="G21" i="12"/>
  <c r="G22" i="12"/>
  <c r="G23" i="12"/>
  <c r="G24" i="12"/>
  <c r="G25" i="12"/>
  <c r="G26" i="12"/>
  <c r="G27" i="12"/>
  <c r="G28" i="12"/>
  <c r="G29" i="12"/>
  <c r="G30" i="12"/>
  <c r="G31" i="12"/>
  <c r="G32" i="12"/>
  <c r="G33" i="12"/>
  <c r="G34" i="12"/>
  <c r="G35" i="12"/>
  <c r="G36" i="12"/>
  <c r="G37" i="12"/>
  <c r="G38" i="12"/>
  <c r="G39" i="12"/>
  <c r="G40" i="12"/>
  <c r="G41" i="12"/>
  <c r="G42" i="12"/>
  <c r="G43" i="12"/>
  <c r="G44" i="12"/>
  <c r="G45" i="12"/>
  <c r="G46" i="12"/>
  <c r="G47" i="12"/>
  <c r="G48" i="12"/>
  <c r="G49" i="12"/>
  <c r="G50" i="12"/>
  <c r="G51" i="12"/>
  <c r="G52" i="12"/>
  <c r="G53" i="12"/>
  <c r="G54" i="12"/>
  <c r="G55" i="12"/>
  <c r="G56" i="12"/>
  <c r="G57" i="12"/>
  <c r="G58" i="12"/>
  <c r="G59" i="12"/>
  <c r="G60" i="12"/>
  <c r="G61" i="12"/>
  <c r="G62" i="12"/>
  <c r="G63" i="12"/>
  <c r="G64" i="12"/>
  <c r="G65" i="12"/>
  <c r="G66" i="12"/>
  <c r="G67" i="12"/>
  <c r="G68" i="12"/>
  <c r="G69" i="12"/>
  <c r="G70" i="12"/>
  <c r="G71" i="12"/>
  <c r="G72" i="12"/>
  <c r="G73" i="12"/>
  <c r="G74" i="12"/>
  <c r="G75" i="12"/>
  <c r="G76" i="12"/>
  <c r="G77" i="12"/>
  <c r="G78" i="12"/>
  <c r="G79" i="12"/>
  <c r="G80" i="12"/>
  <c r="G81" i="12"/>
  <c r="G82" i="12"/>
  <c r="G83" i="12"/>
  <c r="G84" i="12"/>
  <c r="G85" i="12"/>
  <c r="G86" i="12"/>
  <c r="G87" i="12"/>
  <c r="G88" i="12"/>
  <c r="G89" i="12"/>
  <c r="G90" i="12"/>
  <c r="G91" i="12"/>
  <c r="G92" i="12"/>
  <c r="G93" i="12"/>
  <c r="G94" i="12"/>
  <c r="G95" i="12"/>
  <c r="G96" i="12"/>
  <c r="G97" i="12"/>
  <c r="G98" i="12"/>
  <c r="G99" i="12"/>
  <c r="G100" i="12"/>
  <c r="G101" i="12"/>
  <c r="G102" i="12"/>
  <c r="G103" i="12"/>
  <c r="G104" i="12"/>
  <c r="G105" i="12"/>
  <c r="G106" i="12"/>
  <c r="G107" i="12"/>
  <c r="G108" i="12"/>
  <c r="G109" i="12"/>
  <c r="G110" i="12"/>
  <c r="G111" i="12"/>
  <c r="G112" i="12"/>
  <c r="G113" i="12"/>
  <c r="G114" i="12"/>
  <c r="G115" i="12"/>
  <c r="G116" i="12"/>
  <c r="G117" i="12"/>
  <c r="G118" i="12"/>
  <c r="G119" i="12"/>
  <c r="G120" i="12"/>
  <c r="G121" i="12"/>
  <c r="G122" i="12"/>
  <c r="G123" i="12"/>
  <c r="K11" i="12"/>
  <c r="G11" i="12"/>
</calcChain>
</file>

<file path=xl/sharedStrings.xml><?xml version="1.0" encoding="utf-8"?>
<sst xmlns="http://schemas.openxmlformats.org/spreadsheetml/2006/main" count="418" uniqueCount="248">
  <si>
    <t>%</t>
  </si>
  <si>
    <t xml:space="preserve"> II. Impuestos Indirectos  </t>
  </si>
  <si>
    <t xml:space="preserve"> III. Tasas y Otros Ingresos  </t>
  </si>
  <si>
    <t xml:space="preserve"> IV. Transferencias Corrientes  </t>
  </si>
  <si>
    <t xml:space="preserve"> V. Ingresos Patrimoniales  </t>
  </si>
  <si>
    <t xml:space="preserve"> VI. Enajenación de Inversiones Reales  </t>
  </si>
  <si>
    <t xml:space="preserve"> VII. Transferencias de capital  </t>
  </si>
  <si>
    <t xml:space="preserve"> VIII. Activos Financieros  </t>
  </si>
  <si>
    <t xml:space="preserve"> IX. Pasivos Financieros  </t>
  </si>
  <si>
    <t xml:space="preserve"> I. Impuestos Directos  </t>
  </si>
  <si>
    <t xml:space="preserve">  Total Ingresos corrientes  </t>
  </si>
  <si>
    <t xml:space="preserve">  Total Operaciones de Capital </t>
  </si>
  <si>
    <t xml:space="preserve">  Total Ingresos no Financieros </t>
  </si>
  <si>
    <t xml:space="preserve">  Total Ingresos Financieros  </t>
  </si>
  <si>
    <t xml:space="preserve">  Total Ayuntamientos</t>
  </si>
  <si>
    <t>Cuadro 1.8.2-9</t>
  </si>
  <si>
    <t>Ingresos del Total de Ayuntamientos</t>
  </si>
  <si>
    <t>Ingresos de los Ayuntamientos de menos de 20.000 habitantes</t>
  </si>
  <si>
    <t>Ingresos de los Ayuntamientos de más de 20.000 habitantes</t>
  </si>
  <si>
    <t xml:space="preserve"> (millones de euros)</t>
  </si>
  <si>
    <t>Total ingresos</t>
  </si>
  <si>
    <t>Ingresos patrimoniales</t>
  </si>
  <si>
    <t>Enajenación de inversiones reales</t>
  </si>
  <si>
    <t>Transferencias de capital</t>
  </si>
  <si>
    <t>Activos financieros</t>
  </si>
  <si>
    <t>Pasivos financieros</t>
  </si>
  <si>
    <t>Presupuestos de las Entidades locales 2024</t>
  </si>
  <si>
    <t>Ayuntamientos por tramos de población: Clasificación económica. Desglose de ingresos</t>
  </si>
  <si>
    <t>Comunidad Autónoma de Castilla y León</t>
  </si>
  <si>
    <t>miles de euros</t>
  </si>
  <si>
    <t>Ctas</t>
  </si>
  <si>
    <t>Denominación</t>
  </si>
  <si>
    <t>&lt;= 5.000</t>
  </si>
  <si>
    <t>De 5.001 a 20.000</t>
  </si>
  <si>
    <t>De 20.001 a 50.000</t>
  </si>
  <si>
    <t>De 50.001 a 100.000</t>
  </si>
  <si>
    <t>&gt;= 100.001</t>
  </si>
  <si>
    <t>Total</t>
  </si>
  <si>
    <t>Habitantes</t>
  </si>
  <si>
    <t>1</t>
  </si>
  <si>
    <t>Impuestos directos</t>
  </si>
  <si>
    <t>100</t>
  </si>
  <si>
    <t>Impuestos sobre la Renta de las Personas Físicas</t>
  </si>
  <si>
    <t>101</t>
  </si>
  <si>
    <t>Impuesto sobre Sociedades</t>
  </si>
  <si>
    <t>102</t>
  </si>
  <si>
    <t>Impuesto sobre la Renta de No Residentes</t>
  </si>
  <si>
    <t>110</t>
  </si>
  <si>
    <t>Impuesto sobre Sucesiones y Donaciones</t>
  </si>
  <si>
    <t>111</t>
  </si>
  <si>
    <t>Impuesto sobre Patrimonio</t>
  </si>
  <si>
    <t>112</t>
  </si>
  <si>
    <t>Impuesto sobre Bienes Inmuebles. Bienes Inmuebles de Naturaleza Rústica</t>
  </si>
  <si>
    <t>113</t>
  </si>
  <si>
    <t>Impuesto sobre Bienes Inmuebles. Bienes inmuebles de Naturaleza Urbana</t>
  </si>
  <si>
    <t>114</t>
  </si>
  <si>
    <t>Impuesto sobre Bienes Inmuebles. Bienes Inmuebles de características especiales</t>
  </si>
  <si>
    <t>115</t>
  </si>
  <si>
    <t>Impuesto sobre Vehículos de Tracción Mecánica</t>
  </si>
  <si>
    <t>116</t>
  </si>
  <si>
    <t>Impuesto sobre Incremento del Valor de los Terrenos de Naturaleza Urbana</t>
  </si>
  <si>
    <t>117</t>
  </si>
  <si>
    <t>Impuesto sobre viviendas desocupadas</t>
  </si>
  <si>
    <t>Impuesto sobre Actividades Económicas</t>
  </si>
  <si>
    <t>Recargos sobre impuestos directos del Estado y de la Comunidad Autónoma</t>
  </si>
  <si>
    <t>Recargos sobre impuestos directos de otros entes locales</t>
  </si>
  <si>
    <t>18</t>
  </si>
  <si>
    <t>Impuestos directos extinguidos</t>
  </si>
  <si>
    <t>19</t>
  </si>
  <si>
    <t>Otros impuestos directos</t>
  </si>
  <si>
    <t>2</t>
  </si>
  <si>
    <t>Impuestos indirectos</t>
  </si>
  <si>
    <t>210</t>
  </si>
  <si>
    <t>Impuesto sobre el Valor Añadido</t>
  </si>
  <si>
    <t>220.00</t>
  </si>
  <si>
    <t>Impuesto sobre el alcohol y bebidas derivadas</t>
  </si>
  <si>
    <t>220.01</t>
  </si>
  <si>
    <t>Impuesto sobre la cerveza</t>
  </si>
  <si>
    <t>220.02</t>
  </si>
  <si>
    <t>Impuesto sobre el vino y bebidas fermentadas</t>
  </si>
  <si>
    <t>220.03</t>
  </si>
  <si>
    <t>Impuesto sobre las labores del tabaco</t>
  </si>
  <si>
    <t>220.04</t>
  </si>
  <si>
    <t>Impuesto sobre hidrocarburos</t>
  </si>
  <si>
    <t>220.05</t>
  </si>
  <si>
    <t>Impuesto sobre determinados medios de transporte</t>
  </si>
  <si>
    <t>220.06</t>
  </si>
  <si>
    <t>Impuesto sobre productos intermedios</t>
  </si>
  <si>
    <t>220.07</t>
  </si>
  <si>
    <t>Impuesto sobre la energía</t>
  </si>
  <si>
    <t>220.08</t>
  </si>
  <si>
    <t>Impuesto sobre ventas minoristas de hidrocarburos</t>
  </si>
  <si>
    <t>220.09</t>
  </si>
  <si>
    <t>Exacción sobre la gasolina</t>
  </si>
  <si>
    <t>Recargos sobre impuestos indirectos del Estado y  de la Comunidad Autónoma</t>
  </si>
  <si>
    <t>Recargos sobre impuestos indirectos de otros entes locales</t>
  </si>
  <si>
    <t>28</t>
  </si>
  <si>
    <t>Impuestos indirectos extinguidos</t>
  </si>
  <si>
    <t>290</t>
  </si>
  <si>
    <t>Impuesto sobre construcciones, instalaciones y obras</t>
  </si>
  <si>
    <t>291</t>
  </si>
  <si>
    <t>Impuesto sobre gastos suntuarios (Cotos de caza y pesca)</t>
  </si>
  <si>
    <t>292</t>
  </si>
  <si>
    <t>Arbitrio sobre importaciones y entregas de mercancías en Canarias (AIEM)</t>
  </si>
  <si>
    <t>293</t>
  </si>
  <si>
    <t>Impuesto general indirecto canario (IGIC)</t>
  </si>
  <si>
    <t>294</t>
  </si>
  <si>
    <t>Impuesto sobre la producción, los servicios y la importación (IPSI) de Ceuta y Melilla</t>
  </si>
  <si>
    <t>295</t>
  </si>
  <si>
    <t>Impuesto sobre primas de seguros</t>
  </si>
  <si>
    <t>296</t>
  </si>
  <si>
    <t>Impuesto sobre transmisiones patrimoniales y actos jurídicos documentados</t>
  </si>
  <si>
    <t>299</t>
  </si>
  <si>
    <t>Otros Impuestos indirectos</t>
  </si>
  <si>
    <t>3</t>
  </si>
  <si>
    <t>Tasas, precios públicos y otros ingresos</t>
  </si>
  <si>
    <t>30</t>
  </si>
  <si>
    <t>Tasas por la prestación de servicios públicos básicos</t>
  </si>
  <si>
    <t>31</t>
  </si>
  <si>
    <t>Tasas por la prestación de servicios públicos de carácter social y preferente</t>
  </si>
  <si>
    <t>32</t>
  </si>
  <si>
    <t>Tasas por la realización de actividades de competencia local</t>
  </si>
  <si>
    <t>33</t>
  </si>
  <si>
    <t>Tasas por la utilización privativa o el aprovechamiento especial del dominio público local</t>
  </si>
  <si>
    <t>34</t>
  </si>
  <si>
    <t>Precios públicos</t>
  </si>
  <si>
    <t>35</t>
  </si>
  <si>
    <t>Contribuciones especiales</t>
  </si>
  <si>
    <t>36</t>
  </si>
  <si>
    <t>Ventas</t>
  </si>
  <si>
    <t>38</t>
  </si>
  <si>
    <t>Reintegros de operaciones corrientes</t>
  </si>
  <si>
    <t>39</t>
  </si>
  <si>
    <t>Otros ingresos</t>
  </si>
  <si>
    <t>4</t>
  </si>
  <si>
    <t>Transferencia corrientes</t>
  </si>
  <si>
    <t>42</t>
  </si>
  <si>
    <t>De la Administración del Estado</t>
  </si>
  <si>
    <t>43</t>
  </si>
  <si>
    <t>De la Seguridad Social</t>
  </si>
  <si>
    <t>44</t>
  </si>
  <si>
    <t>De entes públicos y sociedades mercantiles de la Entidad local</t>
  </si>
  <si>
    <t>45</t>
  </si>
  <si>
    <t>De Comunidades Autónomas</t>
  </si>
  <si>
    <t>461</t>
  </si>
  <si>
    <t>De Diputaciones, Consejos o Cabildos</t>
  </si>
  <si>
    <t>462</t>
  </si>
  <si>
    <t>De Ayuntamientos</t>
  </si>
  <si>
    <t>463</t>
  </si>
  <si>
    <t>De Mancomunidades</t>
  </si>
  <si>
    <t>464</t>
  </si>
  <si>
    <t>De Áreas Metropolitanas</t>
  </si>
  <si>
    <t>465</t>
  </si>
  <si>
    <t>De Comarcas</t>
  </si>
  <si>
    <t>466</t>
  </si>
  <si>
    <t>De Entidades que agrupen Municipios</t>
  </si>
  <si>
    <t>467</t>
  </si>
  <si>
    <t>De Consorcios</t>
  </si>
  <si>
    <t>468</t>
  </si>
  <si>
    <t>De Entidades locales Menores</t>
  </si>
  <si>
    <t>47</t>
  </si>
  <si>
    <t>De Empresas privadas</t>
  </si>
  <si>
    <t>48</t>
  </si>
  <si>
    <t>De familias e instituciones sin fines de lucro</t>
  </si>
  <si>
    <t>49</t>
  </si>
  <si>
    <t>Del exterior</t>
  </si>
  <si>
    <t>4t</t>
  </si>
  <si>
    <t>Ajustes de consolidación</t>
  </si>
  <si>
    <t>5</t>
  </si>
  <si>
    <t>50</t>
  </si>
  <si>
    <t>Intereses de títulos y valores</t>
  </si>
  <si>
    <t>51</t>
  </si>
  <si>
    <t>Intereses de anticipos y préstamos concedidos</t>
  </si>
  <si>
    <t>52</t>
  </si>
  <si>
    <t>Intereses de depósitos</t>
  </si>
  <si>
    <t>53</t>
  </si>
  <si>
    <t>Dividendos y participación beneficios</t>
  </si>
  <si>
    <t>54</t>
  </si>
  <si>
    <t>Rentas de bienes inmuebles</t>
  </si>
  <si>
    <t>55</t>
  </si>
  <si>
    <t>Productos de concesiones y aprovechamientos especiales</t>
  </si>
  <si>
    <t>59</t>
  </si>
  <si>
    <t>Otros ingresos patrimoniales</t>
  </si>
  <si>
    <t>6</t>
  </si>
  <si>
    <t>60</t>
  </si>
  <si>
    <t>De terrenos</t>
  </si>
  <si>
    <t>61</t>
  </si>
  <si>
    <t>De las demás inversiones reales</t>
  </si>
  <si>
    <t>68</t>
  </si>
  <si>
    <t>Reintegros por operaciones de capital</t>
  </si>
  <si>
    <t>7</t>
  </si>
  <si>
    <t>72</t>
  </si>
  <si>
    <t>73</t>
  </si>
  <si>
    <t>74</t>
  </si>
  <si>
    <t>75</t>
  </si>
  <si>
    <t>761</t>
  </si>
  <si>
    <t>762</t>
  </si>
  <si>
    <t>763</t>
  </si>
  <si>
    <t>764</t>
  </si>
  <si>
    <t>765</t>
  </si>
  <si>
    <t>766</t>
  </si>
  <si>
    <t>De otras Entidades que agrupen Municipios</t>
  </si>
  <si>
    <t>767</t>
  </si>
  <si>
    <t>768</t>
  </si>
  <si>
    <t>77</t>
  </si>
  <si>
    <t>De empresas privadas</t>
  </si>
  <si>
    <t>78</t>
  </si>
  <si>
    <t>79</t>
  </si>
  <si>
    <t>7t</t>
  </si>
  <si>
    <t>8</t>
  </si>
  <si>
    <t>80</t>
  </si>
  <si>
    <t>Enajenación de deuda del sector público</t>
  </si>
  <si>
    <t>81</t>
  </si>
  <si>
    <t>Enajenación de obligaciones y bonos fuera del sector público</t>
  </si>
  <si>
    <t>82</t>
  </si>
  <si>
    <t>Reintegro de préstamos y anticipos concedidos al sector público</t>
  </si>
  <si>
    <t>83</t>
  </si>
  <si>
    <t>Reintegros de préstamos de fuera del sector público</t>
  </si>
  <si>
    <t>84</t>
  </si>
  <si>
    <t>Devolución de depósitos y fianzas constituidos</t>
  </si>
  <si>
    <t>85</t>
  </si>
  <si>
    <t>Enajenación de acciones y participaciones del sector público</t>
  </si>
  <si>
    <t>86</t>
  </si>
  <si>
    <t>Enajenación de acciones y participaciones fuera del sector público</t>
  </si>
  <si>
    <t>Remanente de Tesorería</t>
  </si>
  <si>
    <t>9</t>
  </si>
  <si>
    <t>90</t>
  </si>
  <si>
    <t>Emisión de Deuda Pública en euros</t>
  </si>
  <si>
    <t>91</t>
  </si>
  <si>
    <t>Préstamos recibidos en euros</t>
  </si>
  <si>
    <t>92</t>
  </si>
  <si>
    <t>Emisión de Deuda Pública en moneda distinta del euro</t>
  </si>
  <si>
    <t>93</t>
  </si>
  <si>
    <t>Préstamos recibidos en moneda distinta del euro</t>
  </si>
  <si>
    <t>94</t>
  </si>
  <si>
    <t>Depósitos y fianzas recibidos</t>
  </si>
  <si>
    <t>menos de 20.000</t>
  </si>
  <si>
    <t>más de 20.000</t>
  </si>
  <si>
    <t xml:space="preserve"> </t>
  </si>
  <si>
    <t>% var.     23-24</t>
  </si>
  <si>
    <t>millones de euros</t>
  </si>
  <si>
    <t>&lt;20.000</t>
  </si>
  <si>
    <t>&gt;20.000</t>
  </si>
  <si>
    <t>total</t>
  </si>
  <si>
    <t>CUADRO SIN FÓRMULAS. PARA COPIAR EN WORD. ISSES 2024</t>
  </si>
  <si>
    <t>CES. Informe de Situación Económica y Social de Castilla y León en 2024</t>
  </si>
  <si>
    <t>Presupuestos Consolidados de los ayuntamientos de Castilla y León, 2023-2024.  Ingresos</t>
  </si>
  <si>
    <t>Fuente: Ministerio de Hacienda.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</si>
</sst>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0.0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Univers"/>
      <family val="2"/>
    </font>
    <font>
      <b/>
      <sz val="8"/>
      <name val="Arial"/>
      <family val="2"/>
    </font>
    <font>
      <sz val="9"/>
      <name val="Univers"/>
      <family val="2"/>
    </font>
    <font>
      <sz val="8"/>
      <name val="Arial"/>
      <family val="2"/>
    </font>
    <font>
      <sz val="10"/>
      <color indexed="8"/>
      <name val="MS Sans Serif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b/>
      <sz val="18"/>
      <color indexed="18"/>
      <name val="Arial"/>
      <family val="2"/>
    </font>
    <font>
      <sz val="18"/>
      <color indexed="18"/>
      <name val="Arial"/>
      <family val="2"/>
    </font>
    <font>
      <sz val="9"/>
      <name val="Arial"/>
      <family val="2"/>
    </font>
    <font>
      <b/>
      <sz val="16"/>
      <color indexed="12"/>
      <name val="Arial"/>
      <family val="2"/>
    </font>
    <font>
      <sz val="16"/>
      <color indexed="12"/>
      <name val="Arial"/>
      <family val="2"/>
    </font>
    <font>
      <b/>
      <sz val="16"/>
      <color indexed="8"/>
      <name val="Arial"/>
      <family val="2"/>
    </font>
    <font>
      <sz val="16"/>
      <name val="Arial"/>
      <family val="2"/>
    </font>
    <font>
      <b/>
      <sz val="12"/>
      <color indexed="8"/>
      <name val="Arial"/>
      <family val="2"/>
    </font>
    <font>
      <sz val="13"/>
      <name val="Arial"/>
      <family val="2"/>
    </font>
    <font>
      <sz val="7"/>
      <name val="Arial"/>
      <family val="2"/>
    </font>
    <font>
      <b/>
      <sz val="13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8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8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8"/>
      </patternFill>
    </fill>
    <fill>
      <patternFill patternType="solid">
        <fgColor theme="3" tint="0.799981688894314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C6C6"/>
        <bgColor indexed="64"/>
      </patternFill>
    </fill>
  </fills>
  <borders count="2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double">
        <color indexed="9"/>
      </left>
      <right/>
      <top/>
      <bottom style="thin">
        <color indexed="22"/>
      </bottom>
      <diagonal/>
    </border>
    <border>
      <left style="double">
        <color indexed="9"/>
      </left>
      <right style="double">
        <color indexed="9"/>
      </right>
      <top/>
      <bottom/>
      <diagonal/>
    </border>
    <border>
      <left style="double">
        <color indexed="9"/>
      </left>
      <right style="double">
        <color indexed="9"/>
      </right>
      <top/>
      <bottom style="thin">
        <color indexed="22"/>
      </bottom>
      <diagonal/>
    </border>
    <border>
      <left style="double">
        <color indexed="9"/>
      </left>
      <right/>
      <top style="thin">
        <color indexed="22"/>
      </top>
      <bottom style="thin">
        <color indexed="22"/>
      </bottom>
      <diagonal/>
    </border>
    <border>
      <left style="double">
        <color indexed="9"/>
      </left>
      <right style="double">
        <color indexed="9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/>
      <diagonal/>
    </border>
    <border>
      <left/>
      <right/>
      <top style="thin">
        <color indexed="22"/>
      </top>
      <bottom/>
      <diagonal/>
    </border>
    <border>
      <left/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double">
        <color indexed="9"/>
      </right>
      <top/>
      <bottom/>
      <diagonal/>
    </border>
    <border>
      <left style="double">
        <color indexed="9"/>
      </left>
      <right/>
      <top/>
      <bottom style="double">
        <color indexed="9"/>
      </bottom>
      <diagonal/>
    </border>
    <border>
      <left/>
      <right style="double">
        <color indexed="9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9"/>
      </left>
      <right style="double">
        <color indexed="9"/>
      </right>
      <top style="double">
        <color indexed="9"/>
      </top>
      <bottom style="double">
        <color indexed="9"/>
      </bottom>
      <diagonal/>
    </border>
    <border>
      <left style="double">
        <color indexed="9"/>
      </left>
      <right style="thin">
        <color indexed="64"/>
      </right>
      <top/>
      <bottom/>
      <diagonal/>
    </border>
    <border>
      <left style="double">
        <color indexed="9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9"/>
      </left>
      <right style="thin">
        <color indexed="22"/>
      </right>
      <top/>
      <bottom style="thin">
        <color indexed="22"/>
      </bottom>
      <diagonal/>
    </border>
    <border>
      <left style="thin">
        <color indexed="22"/>
      </left>
      <right style="double">
        <color indexed="9"/>
      </right>
      <top style="thin">
        <color indexed="22"/>
      </top>
      <bottom style="thin">
        <color indexed="22"/>
      </bottom>
      <diagonal/>
    </border>
    <border>
      <left style="double">
        <color indexed="9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9"/>
      </top>
      <bottom style="double">
        <color indexed="9"/>
      </bottom>
      <diagonal/>
    </border>
    <border>
      <left style="double">
        <color indexed="9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9"/>
      </right>
      <top style="thin">
        <color indexed="64"/>
      </top>
      <bottom style="thin">
        <color indexed="64"/>
      </bottom>
      <diagonal/>
    </border>
    <border>
      <left style="double">
        <color indexed="9"/>
      </left>
      <right style="thin">
        <color indexed="22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2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5" fillId="0" borderId="0"/>
    <xf numFmtId="0" fontId="6" fillId="0" borderId="0"/>
    <xf numFmtId="0" fontId="8" fillId="0" borderId="0"/>
    <xf numFmtId="0" fontId="10" fillId="0" borderId="0"/>
    <xf numFmtId="0" fontId="5" fillId="0" borderId="0"/>
  </cellStyleXfs>
  <cellXfs count="121">
    <xf numFmtId="0" fontId="0" fillId="0" borderId="0" xfId="0"/>
    <xf numFmtId="0" fontId="1" fillId="0" borderId="0" xfId="0" applyFont="1"/>
    <xf numFmtId="0" fontId="4" fillId="3" borderId="2" xfId="2" applyFont="1" applyBorder="1" applyAlignment="1">
      <alignment vertical="center"/>
    </xf>
    <xf numFmtId="4" fontId="4" fillId="3" borderId="2" xfId="2" applyNumberFormat="1" applyFont="1" applyBorder="1" applyAlignment="1">
      <alignment horizontal="right" vertical="center" indent="2"/>
    </xf>
    <xf numFmtId="164" fontId="4" fillId="3" borderId="2" xfId="2" applyNumberFormat="1" applyFont="1" applyBorder="1" applyAlignment="1">
      <alignment horizontal="right" vertical="center"/>
    </xf>
    <xf numFmtId="0" fontId="2" fillId="2" borderId="0" xfId="1"/>
    <xf numFmtId="0" fontId="4" fillId="3" borderId="0" xfId="2" applyFont="1"/>
    <xf numFmtId="0" fontId="4" fillId="0" borderId="0" xfId="0" applyFont="1" applyAlignment="1">
      <alignment horizontal="justify"/>
    </xf>
    <xf numFmtId="0" fontId="1" fillId="0" borderId="1" xfId="0" applyFont="1" applyBorder="1" applyAlignment="1">
      <alignment vertical="center"/>
    </xf>
    <xf numFmtId="4" fontId="1" fillId="0" borderId="1" xfId="0" applyNumberFormat="1" applyFont="1" applyBorder="1" applyAlignment="1">
      <alignment horizontal="right" vertical="center" indent="2"/>
    </xf>
    <xf numFmtId="164" fontId="1" fillId="0" borderId="1" xfId="0" applyNumberFormat="1" applyFont="1" applyBorder="1" applyAlignment="1">
      <alignment horizontal="right" vertical="center"/>
    </xf>
    <xf numFmtId="0" fontId="1" fillId="5" borderId="0" xfId="3" applyFill="1" applyAlignment="1">
      <alignment vertical="center"/>
    </xf>
    <xf numFmtId="4" fontId="1" fillId="5" borderId="0" xfId="3" applyNumberFormat="1" applyFill="1" applyAlignment="1">
      <alignment horizontal="right" vertical="center" indent="2"/>
    </xf>
    <xf numFmtId="164" fontId="1" fillId="5" borderId="0" xfId="3" applyNumberFormat="1" applyFill="1" applyAlignment="1">
      <alignment horizontal="right" vertical="center"/>
    </xf>
    <xf numFmtId="0" fontId="1" fillId="0" borderId="0" xfId="0" applyFont="1" applyAlignment="1">
      <alignment vertical="center"/>
    </xf>
    <xf numFmtId="4" fontId="1" fillId="0" borderId="0" xfId="0" applyNumberFormat="1" applyFont="1" applyAlignment="1">
      <alignment horizontal="right" vertical="center" indent="2"/>
    </xf>
    <xf numFmtId="164" fontId="1" fillId="0" borderId="0" xfId="0" applyNumberFormat="1" applyFont="1" applyAlignment="1">
      <alignment horizontal="right" vertical="center"/>
    </xf>
    <xf numFmtId="0" fontId="1" fillId="4" borderId="0" xfId="3" applyAlignment="1">
      <alignment vertical="center"/>
    </xf>
    <xf numFmtId="4" fontId="1" fillId="4" borderId="0" xfId="3" applyNumberFormat="1" applyAlignment="1">
      <alignment horizontal="right" vertical="center" indent="2"/>
    </xf>
    <xf numFmtId="164" fontId="1" fillId="4" borderId="0" xfId="3" applyNumberFormat="1" applyAlignment="1">
      <alignment horizontal="right" vertical="center"/>
    </xf>
    <xf numFmtId="0" fontId="3" fillId="2" borderId="0" xfId="1" applyFont="1"/>
    <xf numFmtId="0" fontId="4" fillId="3" borderId="0" xfId="2" applyFont="1" applyAlignment="1">
      <alignment horizontal="right" vertical="center" indent="2"/>
    </xf>
    <xf numFmtId="0" fontId="4" fillId="3" borderId="0" xfId="2" applyFont="1" applyAlignment="1">
      <alignment horizontal="right" vertical="center" indent="1"/>
    </xf>
    <xf numFmtId="0" fontId="4" fillId="3" borderId="0" xfId="2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right" vertical="center" indent="1"/>
    </xf>
    <xf numFmtId="164" fontId="1" fillId="5" borderId="0" xfId="3" applyNumberFormat="1" applyFill="1" applyAlignment="1">
      <alignment horizontal="right" vertical="center" indent="1"/>
    </xf>
    <xf numFmtId="164" fontId="1" fillId="0" borderId="0" xfId="0" applyNumberFormat="1" applyFont="1" applyAlignment="1">
      <alignment horizontal="right" vertical="center" indent="1"/>
    </xf>
    <xf numFmtId="164" fontId="1" fillId="4" borderId="0" xfId="3" applyNumberFormat="1" applyAlignment="1">
      <alignment horizontal="right" vertical="center" indent="1"/>
    </xf>
    <xf numFmtId="164" fontId="4" fillId="3" borderId="2" xfId="2" applyNumberFormat="1" applyFont="1" applyBorder="1" applyAlignment="1">
      <alignment horizontal="right" vertical="center" indent="1"/>
    </xf>
    <xf numFmtId="4" fontId="7" fillId="0" borderId="0" xfId="5" applyNumberFormat="1" applyFont="1"/>
    <xf numFmtId="0" fontId="5" fillId="0" borderId="0" xfId="6" applyFont="1" applyAlignment="1">
      <alignment horizontal="center" vertical="center"/>
    </xf>
    <xf numFmtId="0" fontId="15" fillId="0" borderId="0" xfId="5" applyFont="1" applyAlignment="1">
      <alignment horizontal="center" vertical="center"/>
    </xf>
    <xf numFmtId="0" fontId="15" fillId="0" borderId="0" xfId="5" applyFont="1"/>
    <xf numFmtId="0" fontId="20" fillId="0" borderId="0" xfId="8" applyFont="1" applyAlignment="1">
      <alignment horizontal="left" vertical="top"/>
    </xf>
    <xf numFmtId="0" fontId="20" fillId="0" borderId="0" xfId="8" applyFont="1" applyAlignment="1">
      <alignment vertical="center"/>
    </xf>
    <xf numFmtId="0" fontId="21" fillId="8" borderId="0" xfId="6" applyFont="1" applyFill="1"/>
    <xf numFmtId="3" fontId="9" fillId="0" borderId="0" xfId="5" applyNumberFormat="1" applyFont="1"/>
    <xf numFmtId="0" fontId="21" fillId="0" borderId="0" xfId="5" applyFont="1"/>
    <xf numFmtId="0" fontId="23" fillId="12" borderId="8" xfId="6" applyFont="1" applyFill="1" applyBorder="1" applyAlignment="1">
      <alignment horizontal="left" vertical="top"/>
    </xf>
    <xf numFmtId="0" fontId="21" fillId="12" borderId="9" xfId="6" applyFont="1" applyFill="1" applyBorder="1"/>
    <xf numFmtId="3" fontId="9" fillId="12" borderId="9" xfId="6" applyNumberFormat="1" applyFont="1" applyFill="1" applyBorder="1"/>
    <xf numFmtId="0" fontId="24" fillId="0" borderId="0" xfId="5" applyFont="1"/>
    <xf numFmtId="4" fontId="7" fillId="0" borderId="12" xfId="5" applyNumberFormat="1" applyFont="1" applyBorder="1"/>
    <xf numFmtId="3" fontId="7" fillId="13" borderId="13" xfId="6" applyNumberFormat="1" applyFont="1" applyFill="1" applyBorder="1"/>
    <xf numFmtId="3" fontId="7" fillId="13" borderId="4" xfId="6" applyNumberFormat="1" applyFont="1" applyFill="1" applyBorder="1"/>
    <xf numFmtId="3" fontId="7" fillId="13" borderId="14" xfId="6" applyNumberFormat="1" applyFont="1" applyFill="1" applyBorder="1"/>
    <xf numFmtId="4" fontId="7" fillId="0" borderId="16" xfId="5" applyNumberFormat="1" applyFont="1" applyBorder="1"/>
    <xf numFmtId="3" fontId="7" fillId="13" borderId="13" xfId="6" applyNumberFormat="1" applyFont="1" applyFill="1" applyBorder="1" applyAlignment="1">
      <alignment horizontal="center"/>
    </xf>
    <xf numFmtId="3" fontId="7" fillId="13" borderId="4" xfId="6" applyNumberFormat="1" applyFont="1" applyFill="1" applyBorder="1" applyAlignment="1">
      <alignment horizontal="center"/>
    </xf>
    <xf numFmtId="3" fontId="7" fillId="13" borderId="17" xfId="6" applyNumberFormat="1" applyFont="1" applyFill="1" applyBorder="1" applyAlignment="1">
      <alignment horizontal="center"/>
    </xf>
    <xf numFmtId="3" fontId="7" fillId="13" borderId="18" xfId="6" applyNumberFormat="1" applyFont="1" applyFill="1" applyBorder="1" applyAlignment="1">
      <alignment horizontal="center"/>
    </xf>
    <xf numFmtId="0" fontId="15" fillId="0" borderId="11" xfId="5" applyFont="1" applyBorder="1" applyAlignment="1">
      <alignment horizontal="left" vertical="top"/>
    </xf>
    <xf numFmtId="0" fontId="15" fillId="0" borderId="4" xfId="5" applyFont="1" applyBorder="1"/>
    <xf numFmtId="0" fontId="9" fillId="8" borderId="4" xfId="5" applyFont="1" applyFill="1" applyBorder="1"/>
    <xf numFmtId="0" fontId="15" fillId="8" borderId="5" xfId="5" applyFont="1" applyFill="1" applyBorder="1"/>
    <xf numFmtId="3" fontId="9" fillId="0" borderId="5" xfId="6" applyNumberFormat="1" applyFont="1" applyBorder="1" applyAlignment="1">
      <alignment vertical="center"/>
    </xf>
    <xf numFmtId="0" fontId="15" fillId="0" borderId="5" xfId="5" applyFont="1" applyBorder="1"/>
    <xf numFmtId="0" fontId="11" fillId="10" borderId="21" xfId="7" applyFont="1" applyFill="1" applyBorder="1" applyAlignment="1" applyProtection="1">
      <alignment horizontal="left" vertical="center"/>
      <protection locked="0"/>
    </xf>
    <xf numFmtId="0" fontId="11" fillId="10" borderId="6" xfId="7" applyFont="1" applyFill="1" applyBorder="1" applyAlignment="1" applyProtection="1">
      <alignment horizontal="left" vertical="center"/>
      <protection locked="0"/>
    </xf>
    <xf numFmtId="3" fontId="7" fillId="0" borderId="0" xfId="5" applyNumberFormat="1" applyFont="1" applyAlignment="1">
      <alignment horizontal="right" vertical="center"/>
    </xf>
    <xf numFmtId="3" fontId="7" fillId="6" borderId="7" xfId="5" applyNumberFormat="1" applyFont="1" applyFill="1" applyBorder="1" applyAlignment="1">
      <alignment horizontal="right" vertical="center"/>
    </xf>
    <xf numFmtId="0" fontId="12" fillId="7" borderId="21" xfId="7" applyFont="1" applyFill="1" applyBorder="1" applyAlignment="1" applyProtection="1">
      <alignment horizontal="left" vertical="center"/>
      <protection locked="0"/>
    </xf>
    <xf numFmtId="0" fontId="12" fillId="7" borderId="6" xfId="7" applyFont="1" applyFill="1" applyBorder="1" applyAlignment="1" applyProtection="1">
      <alignment horizontal="left" vertical="center"/>
      <protection locked="0"/>
    </xf>
    <xf numFmtId="3" fontId="9" fillId="0" borderId="0" xfId="5" applyNumberFormat="1" applyFont="1" applyAlignment="1">
      <alignment horizontal="right" vertical="center"/>
    </xf>
    <xf numFmtId="3" fontId="9" fillId="8" borderId="7" xfId="5" applyNumberFormat="1" applyFont="1" applyFill="1" applyBorder="1" applyAlignment="1">
      <alignment horizontal="right" vertical="center"/>
    </xf>
    <xf numFmtId="3" fontId="9" fillId="8" borderId="23" xfId="5" applyNumberFormat="1" applyFont="1" applyFill="1" applyBorder="1" applyAlignment="1">
      <alignment horizontal="right"/>
    </xf>
    <xf numFmtId="3" fontId="7" fillId="8" borderId="23" xfId="5" applyNumberFormat="1" applyFont="1" applyFill="1" applyBorder="1" applyAlignment="1">
      <alignment horizontal="right"/>
    </xf>
    <xf numFmtId="3" fontId="15" fillId="0" borderId="0" xfId="5" applyNumberFormat="1" applyFont="1" applyAlignment="1">
      <alignment horizontal="right" vertical="center"/>
    </xf>
    <xf numFmtId="3" fontId="15" fillId="0" borderId="7" xfId="5" applyNumberFormat="1" applyFont="1" applyBorder="1" applyAlignment="1">
      <alignment horizontal="right" vertical="center"/>
    </xf>
    <xf numFmtId="3" fontId="9" fillId="0" borderId="7" xfId="5" applyNumberFormat="1" applyFont="1" applyBorder="1" applyAlignment="1">
      <alignment horizontal="right" vertical="center"/>
    </xf>
    <xf numFmtId="3" fontId="7" fillId="6" borderId="6" xfId="5" applyNumberFormat="1" applyFont="1" applyFill="1" applyBorder="1" applyAlignment="1">
      <alignment horizontal="right" vertical="center"/>
    </xf>
    <xf numFmtId="0" fontId="12" fillId="9" borderId="6" xfId="7" applyFont="1" applyFill="1" applyBorder="1" applyAlignment="1" applyProtection="1">
      <alignment horizontal="left" vertical="center"/>
      <protection locked="0"/>
    </xf>
    <xf numFmtId="0" fontId="15" fillId="8" borderId="0" xfId="5" applyFont="1" applyFill="1"/>
    <xf numFmtId="0" fontId="12" fillId="0" borderId="0" xfId="7" applyFont="1" applyAlignment="1" applyProtection="1">
      <alignment horizontal="left" vertical="center" wrapText="1"/>
      <protection locked="0"/>
    </xf>
    <xf numFmtId="0" fontId="9" fillId="0" borderId="0" xfId="5" applyFont="1"/>
    <xf numFmtId="0" fontId="22" fillId="0" borderId="0" xfId="5" applyFont="1"/>
    <xf numFmtId="0" fontId="15" fillId="0" borderId="0" xfId="5" applyFont="1" applyAlignment="1">
      <alignment horizontal="left" vertical="top"/>
    </xf>
    <xf numFmtId="0" fontId="7" fillId="10" borderId="25" xfId="5" applyFont="1" applyFill="1" applyBorder="1" applyAlignment="1">
      <alignment horizontal="left" vertical="top"/>
    </xf>
    <xf numFmtId="0" fontId="11" fillId="10" borderId="26" xfId="7" applyFont="1" applyFill="1" applyBorder="1" applyAlignment="1">
      <alignment horizontal="left" vertical="center" wrapText="1"/>
    </xf>
    <xf numFmtId="3" fontId="7" fillId="6" borderId="26" xfId="5" applyNumberFormat="1" applyFont="1" applyFill="1" applyBorder="1" applyAlignment="1">
      <alignment horizontal="right" vertical="center"/>
    </xf>
    <xf numFmtId="0" fontId="15" fillId="11" borderId="0" xfId="5" applyFont="1" applyFill="1" applyAlignment="1">
      <alignment horizontal="center" vertical="center"/>
    </xf>
    <xf numFmtId="3" fontId="9" fillId="11" borderId="0" xfId="5" applyNumberFormat="1" applyFont="1" applyFill="1"/>
    <xf numFmtId="3" fontId="9" fillId="11" borderId="9" xfId="6" applyNumberFormat="1" applyFont="1" applyFill="1" applyBorder="1"/>
    <xf numFmtId="3" fontId="7" fillId="11" borderId="4" xfId="6" applyNumberFormat="1" applyFont="1" applyFill="1" applyBorder="1"/>
    <xf numFmtId="3" fontId="7" fillId="11" borderId="4" xfId="6" applyNumberFormat="1" applyFont="1" applyFill="1" applyBorder="1" applyAlignment="1">
      <alignment horizontal="center"/>
    </xf>
    <xf numFmtId="3" fontId="7" fillId="11" borderId="13" xfId="6" applyNumberFormat="1" applyFont="1" applyFill="1" applyBorder="1" applyAlignment="1">
      <alignment horizontal="center"/>
    </xf>
    <xf numFmtId="3" fontId="9" fillId="11" borderId="5" xfId="6" applyNumberFormat="1" applyFont="1" applyFill="1" applyBorder="1" applyAlignment="1">
      <alignment vertical="center"/>
    </xf>
    <xf numFmtId="3" fontId="7" fillId="11" borderId="7" xfId="5" applyNumberFormat="1" applyFont="1" applyFill="1" applyBorder="1" applyAlignment="1">
      <alignment horizontal="right" vertical="center"/>
    </xf>
    <xf numFmtId="3" fontId="9" fillId="11" borderId="7" xfId="5" applyNumberFormat="1" applyFont="1" applyFill="1" applyBorder="1" applyAlignment="1">
      <alignment horizontal="right" vertical="center"/>
    </xf>
    <xf numFmtId="3" fontId="7" fillId="11" borderId="6" xfId="5" applyNumberFormat="1" applyFont="1" applyFill="1" applyBorder="1" applyAlignment="1">
      <alignment horizontal="right" vertical="center"/>
    </xf>
    <xf numFmtId="0" fontId="15" fillId="11" borderId="0" xfId="5" applyFont="1" applyFill="1"/>
    <xf numFmtId="3" fontId="7" fillId="11" borderId="14" xfId="6" applyNumberFormat="1" applyFont="1" applyFill="1" applyBorder="1"/>
    <xf numFmtId="3" fontId="7" fillId="11" borderId="14" xfId="6" applyNumberFormat="1" applyFont="1" applyFill="1" applyBorder="1" applyAlignment="1">
      <alignment horizontal="center"/>
    </xf>
    <xf numFmtId="3" fontId="7" fillId="11" borderId="0" xfId="6" applyNumberFormat="1" applyFont="1" applyFill="1" applyAlignment="1">
      <alignment horizontal="center"/>
    </xf>
    <xf numFmtId="0" fontId="15" fillId="11" borderId="3" xfId="5" applyFont="1" applyFill="1" applyBorder="1"/>
    <xf numFmtId="3" fontId="22" fillId="11" borderId="0" xfId="5" applyNumberFormat="1" applyFont="1" applyFill="1" applyAlignment="1">
      <alignment horizontal="right"/>
    </xf>
    <xf numFmtId="3" fontId="9" fillId="11" borderId="10" xfId="6" applyNumberFormat="1" applyFont="1" applyFill="1" applyBorder="1"/>
    <xf numFmtId="3" fontId="7" fillId="11" borderId="15" xfId="6" applyNumberFormat="1" applyFont="1" applyFill="1" applyBorder="1"/>
    <xf numFmtId="3" fontId="7" fillId="11" borderId="19" xfId="6" applyNumberFormat="1" applyFont="1" applyFill="1" applyBorder="1" applyAlignment="1">
      <alignment horizontal="center"/>
    </xf>
    <xf numFmtId="0" fontId="15" fillId="11" borderId="20" xfId="5" applyFont="1" applyFill="1" applyBorder="1"/>
    <xf numFmtId="3" fontId="7" fillId="11" borderId="22" xfId="5" applyNumberFormat="1" applyFont="1" applyFill="1" applyBorder="1" applyAlignment="1">
      <alignment horizontal="right" vertical="center"/>
    </xf>
    <xf numFmtId="3" fontId="9" fillId="11" borderId="22" xfId="5" applyNumberFormat="1" applyFont="1" applyFill="1" applyBorder="1" applyAlignment="1">
      <alignment horizontal="right" vertical="center"/>
    </xf>
    <xf numFmtId="3" fontId="9" fillId="11" borderId="24" xfId="5" applyNumberFormat="1" applyFont="1" applyFill="1" applyBorder="1" applyAlignment="1">
      <alignment horizontal="right" vertical="center"/>
    </xf>
    <xf numFmtId="3" fontId="7" fillId="11" borderId="27" xfId="5" applyNumberFormat="1" applyFont="1" applyFill="1" applyBorder="1" applyAlignment="1">
      <alignment horizontal="right" vertical="center"/>
    </xf>
    <xf numFmtId="3" fontId="24" fillId="0" borderId="0" xfId="5" applyNumberFormat="1" applyFont="1"/>
    <xf numFmtId="0" fontId="25" fillId="11" borderId="0" xfId="5" applyFont="1" applyFill="1"/>
    <xf numFmtId="4" fontId="7" fillId="11" borderId="7" xfId="5" applyNumberFormat="1" applyFont="1" applyFill="1" applyBorder="1" applyAlignment="1">
      <alignment horizontal="right" vertical="center"/>
    </xf>
    <xf numFmtId="0" fontId="4" fillId="3" borderId="0" xfId="2" applyFont="1" applyAlignment="1">
      <alignment horizontal="center" vertical="center"/>
    </xf>
    <xf numFmtId="0" fontId="4" fillId="3" borderId="0" xfId="2" applyFont="1" applyAlignment="1">
      <alignment horizontal="left"/>
    </xf>
    <xf numFmtId="0" fontId="4" fillId="3" borderId="0" xfId="2" applyFont="1" applyAlignment="1">
      <alignment horizontal="left"/>
    </xf>
    <xf numFmtId="0" fontId="3" fillId="2" borderId="0" xfId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14" borderId="0" xfId="0" applyFont="1" applyFill="1" applyAlignment="1">
      <alignment horizontal="center"/>
    </xf>
    <xf numFmtId="0" fontId="13" fillId="0" borderId="0" xfId="8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6" fillId="0" borderId="0" xfId="8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8" fillId="0" borderId="0" xfId="8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4" fillId="13" borderId="11" xfId="5" applyFont="1" applyFill="1" applyBorder="1" applyAlignment="1">
      <alignment horizontal="center" vertical="center"/>
    </xf>
    <xf numFmtId="0" fontId="23" fillId="13" borderId="4" xfId="5" applyFont="1" applyFill="1" applyBorder="1" applyAlignment="1">
      <alignment horizontal="center" vertical="center"/>
    </xf>
  </cellXfs>
  <cellStyles count="9">
    <cellStyle name="20% - Énfasis1" xfId="3" builtinId="30"/>
    <cellStyle name="40% - Énfasis1" xfId="2" builtinId="31"/>
    <cellStyle name="Énfasis1" xfId="1" builtinId="29"/>
    <cellStyle name="Normal" xfId="0" builtinId="0"/>
    <cellStyle name="Normal 2" xfId="4" xr:uid="{2583B02D-DCF7-429E-A0E9-53F33574DDD0}"/>
    <cellStyle name="Normal_83" xfId="5" xr:uid="{5F08DEF0-7A53-4125-959F-3EA2D19B27EA}"/>
    <cellStyle name="Normal_CENSOResumen(INTERNET)" xfId="6" xr:uid="{383C1EC0-0D1D-4FEE-BC84-42135DF80484}"/>
    <cellStyle name="Normal_Lista Tablas_1" xfId="8" xr:uid="{EB71E978-9B05-49F2-81E7-BF33028256D4}"/>
    <cellStyle name="Normal_ModLiq2001" xfId="7" xr:uid="{54CB6897-BE83-47D6-87DC-3C810E221FDA}"/>
  </cellStyles>
  <dxfs count="0"/>
  <tableStyles count="1" defaultTableStyle="TableStyleMedium9" defaultPivotStyle="PivotStyleLight16">
    <tableStyle name="Invisible" pivot="0" table="0" count="0" xr9:uid="{82BF68F3-1968-4D08-AA32-6ECE37E8E232}"/>
  </tableStyles>
  <colors>
    <mruColors>
      <color rgb="FFD8D8D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E99DD5-3E65-44F3-9A14-01278CD4B265}">
  <dimension ref="A1:G57"/>
  <sheetViews>
    <sheetView tabSelected="1" workbookViewId="0">
      <selection activeCell="O13" sqref="O13"/>
    </sheetView>
  </sheetViews>
  <sheetFormatPr baseColWidth="10" defaultRowHeight="15" x14ac:dyDescent="0.25"/>
  <cols>
    <col min="1" max="1" width="37" customWidth="1"/>
    <col min="6" max="6" width="13.28515625" customWidth="1"/>
  </cols>
  <sheetData>
    <row r="1" spans="1:7" x14ac:dyDescent="0.25">
      <c r="A1" s="20" t="s">
        <v>245</v>
      </c>
      <c r="B1" s="5"/>
      <c r="C1" s="5"/>
      <c r="D1" s="5"/>
      <c r="E1" s="5"/>
      <c r="F1" s="5"/>
      <c r="G1" s="5"/>
    </row>
    <row r="2" spans="1:7" x14ac:dyDescent="0.25">
      <c r="A2" s="1"/>
      <c r="B2" s="1"/>
      <c r="C2" s="1"/>
      <c r="D2" s="1"/>
      <c r="E2" s="1"/>
      <c r="F2" s="1"/>
    </row>
    <row r="3" spans="1:7" x14ac:dyDescent="0.25">
      <c r="A3" s="109" t="s">
        <v>15</v>
      </c>
      <c r="B3" s="109"/>
      <c r="C3" s="109"/>
      <c r="D3" s="109"/>
      <c r="E3" s="109"/>
      <c r="F3" s="109"/>
      <c r="G3" s="108"/>
    </row>
    <row r="4" spans="1:7" x14ac:dyDescent="0.25">
      <c r="A4" s="6" t="s">
        <v>246</v>
      </c>
      <c r="B4" s="6"/>
      <c r="C4" s="6"/>
      <c r="D4" s="6"/>
      <c r="E4" s="6"/>
      <c r="F4" s="6"/>
      <c r="G4" s="108"/>
    </row>
    <row r="5" spans="1:7" x14ac:dyDescent="0.25">
      <c r="A5" s="109" t="s">
        <v>19</v>
      </c>
      <c r="B5" s="109"/>
      <c r="C5" s="109"/>
      <c r="D5" s="109"/>
      <c r="E5" s="109"/>
      <c r="F5" s="109"/>
      <c r="G5" s="108"/>
    </row>
    <row r="6" spans="1:7" x14ac:dyDescent="0.25">
      <c r="A6" s="1"/>
      <c r="B6" s="1"/>
      <c r="C6" s="1"/>
      <c r="D6" s="1"/>
      <c r="E6" s="1"/>
      <c r="F6" s="1"/>
    </row>
    <row r="7" spans="1:7" x14ac:dyDescent="0.25">
      <c r="A7" s="7"/>
      <c r="B7" s="110" t="s">
        <v>16</v>
      </c>
      <c r="C7" s="111"/>
      <c r="D7" s="111"/>
      <c r="E7" s="111"/>
      <c r="F7" s="111"/>
    </row>
    <row r="8" spans="1:7" x14ac:dyDescent="0.25">
      <c r="A8" s="1"/>
      <c r="B8" s="21">
        <v>2023</v>
      </c>
      <c r="C8" s="22" t="s">
        <v>0</v>
      </c>
      <c r="D8" s="21">
        <v>2024</v>
      </c>
      <c r="E8" s="22" t="s">
        <v>0</v>
      </c>
      <c r="F8" s="23" t="s">
        <v>239</v>
      </c>
    </row>
    <row r="9" spans="1:7" x14ac:dyDescent="0.25">
      <c r="A9" s="8" t="s">
        <v>9</v>
      </c>
      <c r="B9" s="9">
        <v>998.07</v>
      </c>
      <c r="C9" s="10">
        <v>33.9</v>
      </c>
      <c r="D9" s="9">
        <v>1028.5620189199999</v>
      </c>
      <c r="E9" s="10">
        <v>32.612029447529366</v>
      </c>
      <c r="F9" s="24">
        <v>3.0550982315869391</v>
      </c>
    </row>
    <row r="10" spans="1:7" x14ac:dyDescent="0.25">
      <c r="A10" s="11" t="s">
        <v>1</v>
      </c>
      <c r="B10" s="12">
        <v>102.28</v>
      </c>
      <c r="C10" s="13">
        <v>3.5</v>
      </c>
      <c r="D10" s="12">
        <v>126.49183089999998</v>
      </c>
      <c r="E10" s="13">
        <v>4.01060435666695</v>
      </c>
      <c r="F10" s="25">
        <v>23.672106863511914</v>
      </c>
    </row>
    <row r="11" spans="1:7" x14ac:dyDescent="0.25">
      <c r="A11" s="14" t="s">
        <v>2</v>
      </c>
      <c r="B11" s="15">
        <v>479.44</v>
      </c>
      <c r="C11" s="16">
        <v>16.3</v>
      </c>
      <c r="D11" s="15">
        <v>524.13976121999997</v>
      </c>
      <c r="E11" s="16">
        <v>16.618600544355839</v>
      </c>
      <c r="F11" s="26">
        <v>9.3233274695478059</v>
      </c>
    </row>
    <row r="12" spans="1:7" x14ac:dyDescent="0.25">
      <c r="A12" s="11" t="s">
        <v>3</v>
      </c>
      <c r="B12" s="12">
        <v>825.49</v>
      </c>
      <c r="C12" s="13">
        <v>28</v>
      </c>
      <c r="D12" s="12">
        <v>926.42954209999994</v>
      </c>
      <c r="E12" s="13">
        <v>29.373773240966088</v>
      </c>
      <c r="F12" s="25">
        <v>12.227833420150446</v>
      </c>
    </row>
    <row r="13" spans="1:7" x14ac:dyDescent="0.25">
      <c r="A13" s="14" t="s">
        <v>4</v>
      </c>
      <c r="B13" s="15">
        <v>116.85</v>
      </c>
      <c r="C13" s="16">
        <v>4</v>
      </c>
      <c r="D13" s="15">
        <v>129.50206191000001</v>
      </c>
      <c r="E13" s="16">
        <v>4.1060480348664097</v>
      </c>
      <c r="F13" s="26">
        <v>10.827609679075749</v>
      </c>
    </row>
    <row r="14" spans="1:7" x14ac:dyDescent="0.25">
      <c r="A14" s="17" t="s">
        <v>10</v>
      </c>
      <c r="B14" s="18">
        <v>2522.13</v>
      </c>
      <c r="C14" s="19">
        <v>85.6</v>
      </c>
      <c r="D14" s="18">
        <v>2735.12521505</v>
      </c>
      <c r="E14" s="19">
        <v>86.721055624384675</v>
      </c>
      <c r="F14" s="27">
        <v>8.4450529929067955</v>
      </c>
    </row>
    <row r="15" spans="1:7" x14ac:dyDescent="0.25">
      <c r="A15" s="14" t="s">
        <v>5</v>
      </c>
      <c r="B15" s="15">
        <v>40.479999999999997</v>
      </c>
      <c r="C15" s="16">
        <v>1.4</v>
      </c>
      <c r="D15" s="15">
        <v>45.903828509999997</v>
      </c>
      <c r="E15" s="16">
        <v>1.4554465161899917</v>
      </c>
      <c r="F15" s="26">
        <v>13.398785844861649</v>
      </c>
    </row>
    <row r="16" spans="1:7" x14ac:dyDescent="0.25">
      <c r="A16" s="11" t="s">
        <v>6</v>
      </c>
      <c r="B16" s="12">
        <v>286.32</v>
      </c>
      <c r="C16" s="13">
        <v>9.6999999999999993</v>
      </c>
      <c r="D16" s="12">
        <v>276.46276238000002</v>
      </c>
      <c r="E16" s="13">
        <v>8.7656471676338743</v>
      </c>
      <c r="F16" s="25">
        <v>-3.4427345697122007</v>
      </c>
    </row>
    <row r="17" spans="1:6" x14ac:dyDescent="0.25">
      <c r="A17" s="17" t="s">
        <v>11</v>
      </c>
      <c r="B17" s="18">
        <v>326.8</v>
      </c>
      <c r="C17" s="19">
        <v>11.1</v>
      </c>
      <c r="D17" s="18">
        <v>322.36659089</v>
      </c>
      <c r="E17" s="19">
        <v>10.221093683823865</v>
      </c>
      <c r="F17" s="27">
        <v>-1.3566123347613228</v>
      </c>
    </row>
    <row r="18" spans="1:6" x14ac:dyDescent="0.25">
      <c r="A18" s="17" t="s">
        <v>12</v>
      </c>
      <c r="B18" s="18">
        <v>2848.93</v>
      </c>
      <c r="C18" s="19">
        <v>96.6</v>
      </c>
      <c r="D18" s="18">
        <v>3057.4918059399997</v>
      </c>
      <c r="E18" s="19">
        <v>96.942149308208528</v>
      </c>
      <c r="F18" s="27">
        <v>7.3207065789612216</v>
      </c>
    </row>
    <row r="19" spans="1:6" x14ac:dyDescent="0.25">
      <c r="A19" s="14" t="s">
        <v>7</v>
      </c>
      <c r="B19" s="15">
        <v>5</v>
      </c>
      <c r="C19" s="16">
        <v>0.2</v>
      </c>
      <c r="D19" s="15">
        <v>24.186809140000001</v>
      </c>
      <c r="E19" s="16">
        <v>0.76687736607626267</v>
      </c>
      <c r="F19" s="26">
        <v>383.73618279999999</v>
      </c>
    </row>
    <row r="20" spans="1:6" x14ac:dyDescent="0.25">
      <c r="A20" s="11" t="s">
        <v>8</v>
      </c>
      <c r="B20" s="12">
        <v>93.93</v>
      </c>
      <c r="C20" s="13">
        <v>3.2</v>
      </c>
      <c r="D20" s="12">
        <v>72.255796070000017</v>
      </c>
      <c r="E20" s="13">
        <v>2.2909733257152243</v>
      </c>
      <c r="F20" s="25">
        <v>-23.074847152134552</v>
      </c>
    </row>
    <row r="21" spans="1:6" x14ac:dyDescent="0.25">
      <c r="A21" s="17" t="s">
        <v>13</v>
      </c>
      <c r="B21" s="18">
        <v>98.93</v>
      </c>
      <c r="C21" s="19">
        <v>3.4</v>
      </c>
      <c r="D21" s="18">
        <v>96.442605210000011</v>
      </c>
      <c r="E21" s="19">
        <v>3.0578506917914865</v>
      </c>
      <c r="F21" s="27">
        <v>-2.514297776205396</v>
      </c>
    </row>
    <row r="22" spans="1:6" x14ac:dyDescent="0.25">
      <c r="A22" s="2" t="s">
        <v>14</v>
      </c>
      <c r="B22" s="3">
        <v>2947.85</v>
      </c>
      <c r="C22" s="4">
        <v>100</v>
      </c>
      <c r="D22" s="3">
        <v>3153.9344111499995</v>
      </c>
      <c r="E22" s="4">
        <v>100</v>
      </c>
      <c r="F22" s="28">
        <v>6.9910073833471671</v>
      </c>
    </row>
    <row r="23" spans="1:6" x14ac:dyDescent="0.25">
      <c r="A23" s="1"/>
      <c r="B23" s="1"/>
      <c r="C23" s="1"/>
      <c r="D23" s="1"/>
      <c r="E23" s="1"/>
      <c r="F23" s="1"/>
    </row>
    <row r="24" spans="1:6" x14ac:dyDescent="0.25">
      <c r="A24" s="7"/>
      <c r="B24" s="110" t="s">
        <v>18</v>
      </c>
      <c r="C24" s="111"/>
      <c r="D24" s="111"/>
      <c r="E24" s="111"/>
      <c r="F24" s="111"/>
    </row>
    <row r="25" spans="1:6" x14ac:dyDescent="0.25">
      <c r="A25" s="1"/>
      <c r="B25" s="21">
        <v>2023</v>
      </c>
      <c r="C25" s="22" t="s">
        <v>0</v>
      </c>
      <c r="D25" s="21">
        <v>2024</v>
      </c>
      <c r="E25" s="22" t="s">
        <v>0</v>
      </c>
      <c r="F25" s="23" t="s">
        <v>239</v>
      </c>
    </row>
    <row r="26" spans="1:6" x14ac:dyDescent="0.25">
      <c r="A26" s="8" t="s">
        <v>9</v>
      </c>
      <c r="B26" s="9">
        <v>539.04999999999995</v>
      </c>
      <c r="C26" s="10">
        <v>36.182709088468251</v>
      </c>
      <c r="D26" s="9">
        <v>558.08078107999995</v>
      </c>
      <c r="E26" s="10">
        <v>35.183707188354973</v>
      </c>
      <c r="F26" s="24">
        <v>3.5304296595863036</v>
      </c>
    </row>
    <row r="27" spans="1:6" x14ac:dyDescent="0.25">
      <c r="A27" s="11" t="s">
        <v>1</v>
      </c>
      <c r="B27" s="12">
        <v>59.71</v>
      </c>
      <c r="C27" s="13">
        <v>4.0079205262451341</v>
      </c>
      <c r="D27" s="12">
        <v>68.012350890000008</v>
      </c>
      <c r="E27" s="13">
        <v>4.2877782572526755</v>
      </c>
      <c r="F27" s="25">
        <v>13.904456355719319</v>
      </c>
    </row>
    <row r="28" spans="1:6" x14ac:dyDescent="0.25">
      <c r="A28" s="14" t="s">
        <v>2</v>
      </c>
      <c r="B28" s="15">
        <v>243.07</v>
      </c>
      <c r="C28" s="16">
        <v>16.315612833937443</v>
      </c>
      <c r="D28" s="15">
        <v>269.02840292999997</v>
      </c>
      <c r="E28" s="16">
        <v>16.960656727369091</v>
      </c>
      <c r="F28" s="26">
        <v>10.679393972929603</v>
      </c>
    </row>
    <row r="29" spans="1:6" x14ac:dyDescent="0.25">
      <c r="A29" s="11" t="s">
        <v>3</v>
      </c>
      <c r="B29" s="12">
        <v>443.62</v>
      </c>
      <c r="C29" s="13">
        <v>29.777151295475903</v>
      </c>
      <c r="D29" s="12">
        <v>513.31986208000001</v>
      </c>
      <c r="E29" s="13">
        <v>32.361794804040279</v>
      </c>
      <c r="F29" s="25">
        <v>15.711614011992253</v>
      </c>
    </row>
    <row r="30" spans="1:6" x14ac:dyDescent="0.25">
      <c r="A30" s="14" t="s">
        <v>4</v>
      </c>
      <c r="B30" s="15">
        <v>27.24</v>
      </c>
      <c r="C30" s="16">
        <v>1.8284333467579541</v>
      </c>
      <c r="D30" s="15">
        <v>35.886419460000006</v>
      </c>
      <c r="E30" s="16">
        <v>2.2624274426288298</v>
      </c>
      <c r="F30" s="26">
        <v>31.741627973568313</v>
      </c>
    </row>
    <row r="31" spans="1:6" x14ac:dyDescent="0.25">
      <c r="A31" s="17" t="s">
        <v>10</v>
      </c>
      <c r="B31" s="18">
        <v>1312.69</v>
      </c>
      <c r="C31" s="19">
        <v>88.111827090884688</v>
      </c>
      <c r="D31" s="18">
        <v>1444.3278164399999</v>
      </c>
      <c r="E31" s="19">
        <v>91.056364419645831</v>
      </c>
      <c r="F31" s="27">
        <v>10.028096232926259</v>
      </c>
    </row>
    <row r="32" spans="1:6" x14ac:dyDescent="0.25">
      <c r="A32" s="14" t="s">
        <v>5</v>
      </c>
      <c r="B32" s="15">
        <v>24.95</v>
      </c>
      <c r="C32" s="16">
        <v>1.674721439119345</v>
      </c>
      <c r="D32" s="15">
        <v>30.297285000000002</v>
      </c>
      <c r="E32" s="16">
        <v>1.9100654245417104</v>
      </c>
      <c r="F32" s="26">
        <v>21.432004008016037</v>
      </c>
    </row>
    <row r="33" spans="1:6" x14ac:dyDescent="0.25">
      <c r="A33" s="11" t="s">
        <v>6</v>
      </c>
      <c r="B33" s="12">
        <v>72.47</v>
      </c>
      <c r="C33" s="13">
        <v>4.8644113303799168</v>
      </c>
      <c r="D33" s="12">
        <v>44.801837889999995</v>
      </c>
      <c r="E33" s="13">
        <v>2.8244920793929795</v>
      </c>
      <c r="F33" s="25">
        <v>-38.178780336691048</v>
      </c>
    </row>
    <row r="34" spans="1:6" x14ac:dyDescent="0.25">
      <c r="A34" s="17" t="s">
        <v>11</v>
      </c>
      <c r="B34" s="18">
        <v>97.42</v>
      </c>
      <c r="C34" s="19">
        <v>6.539132769499262</v>
      </c>
      <c r="D34" s="18">
        <v>75.09912288999999</v>
      </c>
      <c r="E34" s="19">
        <v>4.7345575039346892</v>
      </c>
      <c r="F34" s="27">
        <v>-22.912006887702745</v>
      </c>
    </row>
    <row r="35" spans="1:6" x14ac:dyDescent="0.25">
      <c r="A35" s="17" t="s">
        <v>12</v>
      </c>
      <c r="B35" s="18">
        <v>1410.11</v>
      </c>
      <c r="C35" s="19">
        <v>94.650959860383949</v>
      </c>
      <c r="D35" s="18">
        <v>1519.4269393299999</v>
      </c>
      <c r="E35" s="19">
        <v>95.790921923580527</v>
      </c>
      <c r="F35" s="27">
        <v>7.7523696257738663</v>
      </c>
    </row>
    <row r="36" spans="1:6" x14ac:dyDescent="0.25">
      <c r="A36" s="14" t="s">
        <v>7</v>
      </c>
      <c r="B36" s="15">
        <v>2.5</v>
      </c>
      <c r="C36" s="16">
        <v>0.16780775943079609</v>
      </c>
      <c r="D36" s="15">
        <v>19.4482383</v>
      </c>
      <c r="E36" s="16">
        <v>1.2260969108313782</v>
      </c>
      <c r="F36" s="26">
        <v>677.92953199999999</v>
      </c>
    </row>
    <row r="37" spans="1:6" x14ac:dyDescent="0.25">
      <c r="A37" s="11" t="s">
        <v>8</v>
      </c>
      <c r="B37" s="12">
        <v>77.19</v>
      </c>
      <c r="C37" s="13">
        <v>5.1812323801852598</v>
      </c>
      <c r="D37" s="12">
        <v>47.315777439999998</v>
      </c>
      <c r="E37" s="13">
        <v>2.982981165588094</v>
      </c>
      <c r="F37" s="25">
        <v>-38.702192719264147</v>
      </c>
    </row>
    <row r="38" spans="1:6" x14ac:dyDescent="0.25">
      <c r="A38" s="17" t="s">
        <v>13</v>
      </c>
      <c r="B38" s="18">
        <v>79.69</v>
      </c>
      <c r="C38" s="19">
        <v>5.3490401396160561</v>
      </c>
      <c r="D38" s="18">
        <v>66.764015739999991</v>
      </c>
      <c r="E38" s="19">
        <v>4.2090780764194715</v>
      </c>
      <c r="F38" s="27">
        <v>-16.220334119713897</v>
      </c>
    </row>
    <row r="39" spans="1:6" x14ac:dyDescent="0.25">
      <c r="A39" s="2" t="s">
        <v>14</v>
      </c>
      <c r="B39" s="3">
        <v>1489.8</v>
      </c>
      <c r="C39" s="4">
        <v>100</v>
      </c>
      <c r="D39" s="3">
        <v>1586.1909550699997</v>
      </c>
      <c r="E39" s="4">
        <v>99.999999999999986</v>
      </c>
      <c r="F39" s="28">
        <v>6.4700600798764754</v>
      </c>
    </row>
    <row r="40" spans="1:6" x14ac:dyDescent="0.25">
      <c r="A40" s="1"/>
      <c r="B40" s="1"/>
      <c r="C40" s="1"/>
      <c r="D40" s="1"/>
      <c r="E40" s="1"/>
      <c r="F40" s="1"/>
    </row>
    <row r="41" spans="1:6" x14ac:dyDescent="0.25">
      <c r="A41" s="7"/>
      <c r="B41" s="110" t="s">
        <v>17</v>
      </c>
      <c r="C41" s="111"/>
      <c r="D41" s="111"/>
      <c r="E41" s="111"/>
      <c r="F41" s="111"/>
    </row>
    <row r="42" spans="1:6" x14ac:dyDescent="0.25">
      <c r="A42" s="1"/>
      <c r="B42" s="21">
        <v>2023</v>
      </c>
      <c r="C42" s="22" t="s">
        <v>0</v>
      </c>
      <c r="D42" s="21">
        <v>2024</v>
      </c>
      <c r="E42" s="22" t="s">
        <v>0</v>
      </c>
      <c r="F42" s="23" t="s">
        <v>239</v>
      </c>
    </row>
    <row r="43" spans="1:6" x14ac:dyDescent="0.25">
      <c r="A43" s="8" t="s">
        <v>9</v>
      </c>
      <c r="B43" s="9">
        <v>459.02</v>
      </c>
      <c r="C43" s="10">
        <v>31.481773601728335</v>
      </c>
      <c r="D43" s="9">
        <v>470.48123783999995</v>
      </c>
      <c r="E43" s="10">
        <v>30.010091001521101</v>
      </c>
      <c r="F43" s="24">
        <v>2.4968929109842719</v>
      </c>
    </row>
    <row r="44" spans="1:6" x14ac:dyDescent="0.25">
      <c r="A44" s="11" t="s">
        <v>1</v>
      </c>
      <c r="B44" s="12">
        <v>42.57</v>
      </c>
      <c r="C44" s="13">
        <v>2.919652961146737</v>
      </c>
      <c r="D44" s="12">
        <v>58.479480009999996</v>
      </c>
      <c r="E44" s="13">
        <v>3.7301689752367153</v>
      </c>
      <c r="F44" s="25">
        <v>37.372515879727501</v>
      </c>
    </row>
    <row r="45" spans="1:6" x14ac:dyDescent="0.25">
      <c r="A45" s="14" t="s">
        <v>2</v>
      </c>
      <c r="B45" s="15">
        <v>236.37</v>
      </c>
      <c r="C45" s="16">
        <v>16.211378210623778</v>
      </c>
      <c r="D45" s="15">
        <v>255.11135829</v>
      </c>
      <c r="E45" s="16">
        <v>16.272519416402652</v>
      </c>
      <c r="F45" s="26">
        <v>7.9288227313110724</v>
      </c>
    </row>
    <row r="46" spans="1:6" x14ac:dyDescent="0.25">
      <c r="A46" s="11" t="s">
        <v>3</v>
      </c>
      <c r="B46" s="12">
        <v>381.86</v>
      </c>
      <c r="C46" s="13">
        <v>26.189774013236857</v>
      </c>
      <c r="D46" s="12">
        <v>413.10968002000004</v>
      </c>
      <c r="E46" s="13">
        <v>26.350591891669776</v>
      </c>
      <c r="F46" s="25">
        <v>8.1835437123553163</v>
      </c>
    </row>
    <row r="47" spans="1:6" x14ac:dyDescent="0.25">
      <c r="A47" s="14" t="s">
        <v>4</v>
      </c>
      <c r="B47" s="15">
        <v>89.62</v>
      </c>
      <c r="C47" s="16">
        <v>6.1465656184630157</v>
      </c>
      <c r="D47" s="15">
        <v>93.615642449999996</v>
      </c>
      <c r="E47" s="16">
        <v>5.9713623480258304</v>
      </c>
      <c r="F47" s="26">
        <v>4.458427192590932</v>
      </c>
    </row>
    <row r="48" spans="1:6" x14ac:dyDescent="0.25">
      <c r="A48" s="17" t="s">
        <v>10</v>
      </c>
      <c r="B48" s="18">
        <v>1209.43</v>
      </c>
      <c r="C48" s="19">
        <v>82.948458557662633</v>
      </c>
      <c r="D48" s="18">
        <v>1290.7973986100001</v>
      </c>
      <c r="E48" s="19">
        <v>82.334733632856086</v>
      </c>
      <c r="F48" s="27">
        <v>6.7277476670828378</v>
      </c>
    </row>
    <row r="49" spans="1:6" x14ac:dyDescent="0.25">
      <c r="A49" s="14" t="s">
        <v>5</v>
      </c>
      <c r="B49" s="15">
        <v>15.53</v>
      </c>
      <c r="C49" s="16">
        <v>1.0651212235520044</v>
      </c>
      <c r="D49" s="15">
        <v>15.60654351</v>
      </c>
      <c r="E49" s="16">
        <v>0.99547814723607542</v>
      </c>
      <c r="F49" s="26">
        <v>0.4928751448808697</v>
      </c>
    </row>
    <row r="50" spans="1:6" x14ac:dyDescent="0.25">
      <c r="A50" s="11" t="s">
        <v>6</v>
      </c>
      <c r="B50" s="12">
        <v>213.85</v>
      </c>
      <c r="C50" s="13">
        <v>14.666849559342959</v>
      </c>
      <c r="D50" s="12">
        <v>231.66092449000001</v>
      </c>
      <c r="E50" s="13">
        <v>14.776711303853698</v>
      </c>
      <c r="F50" s="25">
        <v>8.3286997848959601</v>
      </c>
    </row>
    <row r="51" spans="1:6" x14ac:dyDescent="0.25">
      <c r="A51" s="17" t="s">
        <v>11</v>
      </c>
      <c r="B51" s="18">
        <v>229.38</v>
      </c>
      <c r="C51" s="19">
        <v>15.731970782894964</v>
      </c>
      <c r="D51" s="18">
        <v>247.26746800000001</v>
      </c>
      <c r="E51" s="19">
        <v>15.772189451089774</v>
      </c>
      <c r="F51" s="27">
        <v>7.7981811840613915</v>
      </c>
    </row>
    <row r="52" spans="1:6" x14ac:dyDescent="0.25">
      <c r="A52" s="17" t="s">
        <v>12</v>
      </c>
      <c r="B52" s="18">
        <v>1438.82</v>
      </c>
      <c r="C52" s="19">
        <v>98.681115188093685</v>
      </c>
      <c r="D52" s="18">
        <v>1538.0648666100001</v>
      </c>
      <c r="E52" s="19">
        <v>98.106923083945858</v>
      </c>
      <c r="F52" s="27">
        <v>6.8976568722981426</v>
      </c>
    </row>
    <row r="53" spans="1:6" x14ac:dyDescent="0.25">
      <c r="A53" s="14" t="s">
        <v>7</v>
      </c>
      <c r="B53" s="15">
        <v>2.5</v>
      </c>
      <c r="C53" s="16">
        <v>0.17146188402318166</v>
      </c>
      <c r="D53" s="15">
        <v>4.7385708400000004</v>
      </c>
      <c r="E53" s="16">
        <v>0.30225422543611608</v>
      </c>
      <c r="F53" s="26">
        <v>89.542833600000023</v>
      </c>
    </row>
    <row r="54" spans="1:6" x14ac:dyDescent="0.25">
      <c r="A54" s="11" t="s">
        <v>8</v>
      </c>
      <c r="B54" s="12">
        <v>16.739999999999998</v>
      </c>
      <c r="C54" s="13">
        <v>1.1481087754192243</v>
      </c>
      <c r="D54" s="12">
        <v>24.940018629999997</v>
      </c>
      <c r="E54" s="13">
        <v>1.5908226906180329</v>
      </c>
      <c r="F54" s="25">
        <v>48.984579629629621</v>
      </c>
    </row>
    <row r="55" spans="1:6" x14ac:dyDescent="0.25">
      <c r="A55" s="17" t="s">
        <v>13</v>
      </c>
      <c r="B55" s="18">
        <v>19.239999999999998</v>
      </c>
      <c r="C55" s="19">
        <v>1.3195706594424059</v>
      </c>
      <c r="D55" s="18">
        <v>29.678589469999999</v>
      </c>
      <c r="E55" s="19">
        <v>1.8930769160541492</v>
      </c>
      <c r="F55" s="27">
        <v>54.254623024948017</v>
      </c>
    </row>
    <row r="56" spans="1:6" x14ac:dyDescent="0.25">
      <c r="A56" s="2" t="s">
        <v>14</v>
      </c>
      <c r="B56" s="3">
        <v>1458.05</v>
      </c>
      <c r="C56" s="4">
        <v>100</v>
      </c>
      <c r="D56" s="3">
        <v>1567.74345608</v>
      </c>
      <c r="E56" s="4">
        <v>100</v>
      </c>
      <c r="F56" s="28">
        <v>7.5232986577963743</v>
      </c>
    </row>
    <row r="57" spans="1:6" ht="24.75" customHeight="1" x14ac:dyDescent="0.25">
      <c r="A57" s="1" t="s">
        <v>247</v>
      </c>
      <c r="B57" s="1"/>
      <c r="C57" s="1"/>
      <c r="D57" s="1"/>
      <c r="E57" s="1"/>
      <c r="F57" s="1"/>
    </row>
  </sheetData>
  <mergeCells count="5">
    <mergeCell ref="A3:F3"/>
    <mergeCell ref="A5:F5"/>
    <mergeCell ref="B7:F7"/>
    <mergeCell ref="B24:F24"/>
    <mergeCell ref="B41:F41"/>
  </mergeCells>
  <phoneticPr fontId="26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59219F-D8D2-41E8-A7C4-3222D6408334}">
  <dimension ref="A1:T123"/>
  <sheetViews>
    <sheetView topLeftCell="A39" workbookViewId="0">
      <selection activeCell="O70" sqref="O70:S81"/>
    </sheetView>
  </sheetViews>
  <sheetFormatPr baseColWidth="10" defaultColWidth="10.42578125" defaultRowHeight="12" x14ac:dyDescent="0.2"/>
  <cols>
    <col min="1" max="1" width="2.42578125" style="32" customWidth="1"/>
    <col min="2" max="2" width="5.5703125" style="76" bestFit="1" customWidth="1"/>
    <col min="3" max="3" width="62.5703125" style="32" bestFit="1" customWidth="1"/>
    <col min="4" max="4" width="0.85546875" style="72" customWidth="1"/>
    <col min="5" max="5" width="13.5703125" style="32" customWidth="1"/>
    <col min="6" max="6" width="13.5703125" style="36" bestFit="1" customWidth="1"/>
    <col min="7" max="7" width="13.5703125" style="81" customWidth="1"/>
    <col min="8" max="8" width="14.5703125" style="32" bestFit="1" customWidth="1"/>
    <col min="9" max="9" width="15.42578125" style="32" bestFit="1" customWidth="1"/>
    <col min="10" max="10" width="13.5703125" style="32" customWidth="1"/>
    <col min="11" max="11" width="13.5703125" style="90" customWidth="1"/>
    <col min="12" max="12" width="9.5703125" style="90" bestFit="1" customWidth="1"/>
    <col min="13" max="258" width="10.42578125" style="32"/>
    <col min="259" max="259" width="2.42578125" style="32" customWidth="1"/>
    <col min="260" max="260" width="5.5703125" style="32" bestFit="1" customWidth="1"/>
    <col min="261" max="261" width="62.5703125" style="32" bestFit="1" customWidth="1"/>
    <col min="262" max="262" width="0.85546875" style="32" customWidth="1"/>
    <col min="263" max="263" width="13.5703125" style="32" customWidth="1"/>
    <col min="264" max="264" width="13.5703125" style="32" bestFit="1" customWidth="1"/>
    <col min="265" max="265" width="14.5703125" style="32" bestFit="1" customWidth="1"/>
    <col min="266" max="266" width="15.42578125" style="32" bestFit="1" customWidth="1"/>
    <col min="267" max="267" width="13.5703125" style="32" customWidth="1"/>
    <col min="268" max="268" width="9.5703125" style="32" bestFit="1" customWidth="1"/>
    <col min="269" max="514" width="10.42578125" style="32"/>
    <col min="515" max="515" width="2.42578125" style="32" customWidth="1"/>
    <col min="516" max="516" width="5.5703125" style="32" bestFit="1" customWidth="1"/>
    <col min="517" max="517" width="62.5703125" style="32" bestFit="1" customWidth="1"/>
    <col min="518" max="518" width="0.85546875" style="32" customWidth="1"/>
    <col min="519" max="519" width="13.5703125" style="32" customWidth="1"/>
    <col min="520" max="520" width="13.5703125" style="32" bestFit="1" customWidth="1"/>
    <col min="521" max="521" width="14.5703125" style="32" bestFit="1" customWidth="1"/>
    <col min="522" max="522" width="15.42578125" style="32" bestFit="1" customWidth="1"/>
    <col min="523" max="523" width="13.5703125" style="32" customWidth="1"/>
    <col min="524" max="524" width="9.5703125" style="32" bestFit="1" customWidth="1"/>
    <col min="525" max="770" width="10.42578125" style="32"/>
    <col min="771" max="771" width="2.42578125" style="32" customWidth="1"/>
    <col min="772" max="772" width="5.5703125" style="32" bestFit="1" customWidth="1"/>
    <col min="773" max="773" width="62.5703125" style="32" bestFit="1" customWidth="1"/>
    <col min="774" max="774" width="0.85546875" style="32" customWidth="1"/>
    <col min="775" max="775" width="13.5703125" style="32" customWidth="1"/>
    <col min="776" max="776" width="13.5703125" style="32" bestFit="1" customWidth="1"/>
    <col min="777" max="777" width="14.5703125" style="32" bestFit="1" customWidth="1"/>
    <col min="778" max="778" width="15.42578125" style="32" bestFit="1" customWidth="1"/>
    <col min="779" max="779" width="13.5703125" style="32" customWidth="1"/>
    <col min="780" max="780" width="9.5703125" style="32" bestFit="1" customWidth="1"/>
    <col min="781" max="1026" width="10.42578125" style="32"/>
    <col min="1027" max="1027" width="2.42578125" style="32" customWidth="1"/>
    <col min="1028" max="1028" width="5.5703125" style="32" bestFit="1" customWidth="1"/>
    <col min="1029" max="1029" width="62.5703125" style="32" bestFit="1" customWidth="1"/>
    <col min="1030" max="1030" width="0.85546875" style="32" customWidth="1"/>
    <col min="1031" max="1031" width="13.5703125" style="32" customWidth="1"/>
    <col min="1032" max="1032" width="13.5703125" style="32" bestFit="1" customWidth="1"/>
    <col min="1033" max="1033" width="14.5703125" style="32" bestFit="1" customWidth="1"/>
    <col min="1034" max="1034" width="15.42578125" style="32" bestFit="1" customWidth="1"/>
    <col min="1035" max="1035" width="13.5703125" style="32" customWidth="1"/>
    <col min="1036" max="1036" width="9.5703125" style="32" bestFit="1" customWidth="1"/>
    <col min="1037" max="1282" width="10.42578125" style="32"/>
    <col min="1283" max="1283" width="2.42578125" style="32" customWidth="1"/>
    <col min="1284" max="1284" width="5.5703125" style="32" bestFit="1" customWidth="1"/>
    <col min="1285" max="1285" width="62.5703125" style="32" bestFit="1" customWidth="1"/>
    <col min="1286" max="1286" width="0.85546875" style="32" customWidth="1"/>
    <col min="1287" max="1287" width="13.5703125" style="32" customWidth="1"/>
    <col min="1288" max="1288" width="13.5703125" style="32" bestFit="1" customWidth="1"/>
    <col min="1289" max="1289" width="14.5703125" style="32" bestFit="1" customWidth="1"/>
    <col min="1290" max="1290" width="15.42578125" style="32" bestFit="1" customWidth="1"/>
    <col min="1291" max="1291" width="13.5703125" style="32" customWidth="1"/>
    <col min="1292" max="1292" width="9.5703125" style="32" bestFit="1" customWidth="1"/>
    <col min="1293" max="1538" width="10.42578125" style="32"/>
    <col min="1539" max="1539" width="2.42578125" style="32" customWidth="1"/>
    <col min="1540" max="1540" width="5.5703125" style="32" bestFit="1" customWidth="1"/>
    <col min="1541" max="1541" width="62.5703125" style="32" bestFit="1" customWidth="1"/>
    <col min="1542" max="1542" width="0.85546875" style="32" customWidth="1"/>
    <col min="1543" max="1543" width="13.5703125" style="32" customWidth="1"/>
    <col min="1544" max="1544" width="13.5703125" style="32" bestFit="1" customWidth="1"/>
    <col min="1545" max="1545" width="14.5703125" style="32" bestFit="1" customWidth="1"/>
    <col min="1546" max="1546" width="15.42578125" style="32" bestFit="1" customWidth="1"/>
    <col min="1547" max="1547" width="13.5703125" style="32" customWidth="1"/>
    <col min="1548" max="1548" width="9.5703125" style="32" bestFit="1" customWidth="1"/>
    <col min="1549" max="1794" width="10.42578125" style="32"/>
    <col min="1795" max="1795" width="2.42578125" style="32" customWidth="1"/>
    <col min="1796" max="1796" width="5.5703125" style="32" bestFit="1" customWidth="1"/>
    <col min="1797" max="1797" width="62.5703125" style="32" bestFit="1" customWidth="1"/>
    <col min="1798" max="1798" width="0.85546875" style="32" customWidth="1"/>
    <col min="1799" max="1799" width="13.5703125" style="32" customWidth="1"/>
    <col min="1800" max="1800" width="13.5703125" style="32" bestFit="1" customWidth="1"/>
    <col min="1801" max="1801" width="14.5703125" style="32" bestFit="1" customWidth="1"/>
    <col min="1802" max="1802" width="15.42578125" style="32" bestFit="1" customWidth="1"/>
    <col min="1803" max="1803" width="13.5703125" style="32" customWidth="1"/>
    <col min="1804" max="1804" width="9.5703125" style="32" bestFit="1" customWidth="1"/>
    <col min="1805" max="2050" width="10.42578125" style="32"/>
    <col min="2051" max="2051" width="2.42578125" style="32" customWidth="1"/>
    <col min="2052" max="2052" width="5.5703125" style="32" bestFit="1" customWidth="1"/>
    <col min="2053" max="2053" width="62.5703125" style="32" bestFit="1" customWidth="1"/>
    <col min="2054" max="2054" width="0.85546875" style="32" customWidth="1"/>
    <col min="2055" max="2055" width="13.5703125" style="32" customWidth="1"/>
    <col min="2056" max="2056" width="13.5703125" style="32" bestFit="1" customWidth="1"/>
    <col min="2057" max="2057" width="14.5703125" style="32" bestFit="1" customWidth="1"/>
    <col min="2058" max="2058" width="15.42578125" style="32" bestFit="1" customWidth="1"/>
    <col min="2059" max="2059" width="13.5703125" style="32" customWidth="1"/>
    <col min="2060" max="2060" width="9.5703125" style="32" bestFit="1" customWidth="1"/>
    <col min="2061" max="2306" width="10.42578125" style="32"/>
    <col min="2307" max="2307" width="2.42578125" style="32" customWidth="1"/>
    <col min="2308" max="2308" width="5.5703125" style="32" bestFit="1" customWidth="1"/>
    <col min="2309" max="2309" width="62.5703125" style="32" bestFit="1" customWidth="1"/>
    <col min="2310" max="2310" width="0.85546875" style="32" customWidth="1"/>
    <col min="2311" max="2311" width="13.5703125" style="32" customWidth="1"/>
    <col min="2312" max="2312" width="13.5703125" style="32" bestFit="1" customWidth="1"/>
    <col min="2313" max="2313" width="14.5703125" style="32" bestFit="1" customWidth="1"/>
    <col min="2314" max="2314" width="15.42578125" style="32" bestFit="1" customWidth="1"/>
    <col min="2315" max="2315" width="13.5703125" style="32" customWidth="1"/>
    <col min="2316" max="2316" width="9.5703125" style="32" bestFit="1" customWidth="1"/>
    <col min="2317" max="2562" width="10.42578125" style="32"/>
    <col min="2563" max="2563" width="2.42578125" style="32" customWidth="1"/>
    <col min="2564" max="2564" width="5.5703125" style="32" bestFit="1" customWidth="1"/>
    <col min="2565" max="2565" width="62.5703125" style="32" bestFit="1" customWidth="1"/>
    <col min="2566" max="2566" width="0.85546875" style="32" customWidth="1"/>
    <col min="2567" max="2567" width="13.5703125" style="32" customWidth="1"/>
    <col min="2568" max="2568" width="13.5703125" style="32" bestFit="1" customWidth="1"/>
    <col min="2569" max="2569" width="14.5703125" style="32" bestFit="1" customWidth="1"/>
    <col min="2570" max="2570" width="15.42578125" style="32" bestFit="1" customWidth="1"/>
    <col min="2571" max="2571" width="13.5703125" style="32" customWidth="1"/>
    <col min="2572" max="2572" width="9.5703125" style="32" bestFit="1" customWidth="1"/>
    <col min="2573" max="2818" width="10.42578125" style="32"/>
    <col min="2819" max="2819" width="2.42578125" style="32" customWidth="1"/>
    <col min="2820" max="2820" width="5.5703125" style="32" bestFit="1" customWidth="1"/>
    <col min="2821" max="2821" width="62.5703125" style="32" bestFit="1" customWidth="1"/>
    <col min="2822" max="2822" width="0.85546875" style="32" customWidth="1"/>
    <col min="2823" max="2823" width="13.5703125" style="32" customWidth="1"/>
    <col min="2824" max="2824" width="13.5703125" style="32" bestFit="1" customWidth="1"/>
    <col min="2825" max="2825" width="14.5703125" style="32" bestFit="1" customWidth="1"/>
    <col min="2826" max="2826" width="15.42578125" style="32" bestFit="1" customWidth="1"/>
    <col min="2827" max="2827" width="13.5703125" style="32" customWidth="1"/>
    <col min="2828" max="2828" width="9.5703125" style="32" bestFit="1" customWidth="1"/>
    <col min="2829" max="3074" width="10.42578125" style="32"/>
    <col min="3075" max="3075" width="2.42578125" style="32" customWidth="1"/>
    <col min="3076" max="3076" width="5.5703125" style="32" bestFit="1" customWidth="1"/>
    <col min="3077" max="3077" width="62.5703125" style="32" bestFit="1" customWidth="1"/>
    <col min="3078" max="3078" width="0.85546875" style="32" customWidth="1"/>
    <col min="3079" max="3079" width="13.5703125" style="32" customWidth="1"/>
    <col min="3080" max="3080" width="13.5703125" style="32" bestFit="1" customWidth="1"/>
    <col min="3081" max="3081" width="14.5703125" style="32" bestFit="1" customWidth="1"/>
    <col min="3082" max="3082" width="15.42578125" style="32" bestFit="1" customWidth="1"/>
    <col min="3083" max="3083" width="13.5703125" style="32" customWidth="1"/>
    <col min="3084" max="3084" width="9.5703125" style="32" bestFit="1" customWidth="1"/>
    <col min="3085" max="3330" width="10.42578125" style="32"/>
    <col min="3331" max="3331" width="2.42578125" style="32" customWidth="1"/>
    <col min="3332" max="3332" width="5.5703125" style="32" bestFit="1" customWidth="1"/>
    <col min="3333" max="3333" width="62.5703125" style="32" bestFit="1" customWidth="1"/>
    <col min="3334" max="3334" width="0.85546875" style="32" customWidth="1"/>
    <col min="3335" max="3335" width="13.5703125" style="32" customWidth="1"/>
    <col min="3336" max="3336" width="13.5703125" style="32" bestFit="1" customWidth="1"/>
    <col min="3337" max="3337" width="14.5703125" style="32" bestFit="1" customWidth="1"/>
    <col min="3338" max="3338" width="15.42578125" style="32" bestFit="1" customWidth="1"/>
    <col min="3339" max="3339" width="13.5703125" style="32" customWidth="1"/>
    <col min="3340" max="3340" width="9.5703125" style="32" bestFit="1" customWidth="1"/>
    <col min="3341" max="3586" width="10.42578125" style="32"/>
    <col min="3587" max="3587" width="2.42578125" style="32" customWidth="1"/>
    <col min="3588" max="3588" width="5.5703125" style="32" bestFit="1" customWidth="1"/>
    <col min="3589" max="3589" width="62.5703125" style="32" bestFit="1" customWidth="1"/>
    <col min="3590" max="3590" width="0.85546875" style="32" customWidth="1"/>
    <col min="3591" max="3591" width="13.5703125" style="32" customWidth="1"/>
    <col min="3592" max="3592" width="13.5703125" style="32" bestFit="1" customWidth="1"/>
    <col min="3593" max="3593" width="14.5703125" style="32" bestFit="1" customWidth="1"/>
    <col min="3594" max="3594" width="15.42578125" style="32" bestFit="1" customWidth="1"/>
    <col min="3595" max="3595" width="13.5703125" style="32" customWidth="1"/>
    <col min="3596" max="3596" width="9.5703125" style="32" bestFit="1" customWidth="1"/>
    <col min="3597" max="3842" width="10.42578125" style="32"/>
    <col min="3843" max="3843" width="2.42578125" style="32" customWidth="1"/>
    <col min="3844" max="3844" width="5.5703125" style="32" bestFit="1" customWidth="1"/>
    <col min="3845" max="3845" width="62.5703125" style="32" bestFit="1" customWidth="1"/>
    <col min="3846" max="3846" width="0.85546875" style="32" customWidth="1"/>
    <col min="3847" max="3847" width="13.5703125" style="32" customWidth="1"/>
    <col min="3848" max="3848" width="13.5703125" style="32" bestFit="1" customWidth="1"/>
    <col min="3849" max="3849" width="14.5703125" style="32" bestFit="1" customWidth="1"/>
    <col min="3850" max="3850" width="15.42578125" style="32" bestFit="1" customWidth="1"/>
    <col min="3851" max="3851" width="13.5703125" style="32" customWidth="1"/>
    <col min="3852" max="3852" width="9.5703125" style="32" bestFit="1" customWidth="1"/>
    <col min="3853" max="4098" width="10.42578125" style="32"/>
    <col min="4099" max="4099" width="2.42578125" style="32" customWidth="1"/>
    <col min="4100" max="4100" width="5.5703125" style="32" bestFit="1" customWidth="1"/>
    <col min="4101" max="4101" width="62.5703125" style="32" bestFit="1" customWidth="1"/>
    <col min="4102" max="4102" width="0.85546875" style="32" customWidth="1"/>
    <col min="4103" max="4103" width="13.5703125" style="32" customWidth="1"/>
    <col min="4104" max="4104" width="13.5703125" style="32" bestFit="1" customWidth="1"/>
    <col min="4105" max="4105" width="14.5703125" style="32" bestFit="1" customWidth="1"/>
    <col min="4106" max="4106" width="15.42578125" style="32" bestFit="1" customWidth="1"/>
    <col min="4107" max="4107" width="13.5703125" style="32" customWidth="1"/>
    <col min="4108" max="4108" width="9.5703125" style="32" bestFit="1" customWidth="1"/>
    <col min="4109" max="4354" width="10.42578125" style="32"/>
    <col min="4355" max="4355" width="2.42578125" style="32" customWidth="1"/>
    <col min="4356" max="4356" width="5.5703125" style="32" bestFit="1" customWidth="1"/>
    <col min="4357" max="4357" width="62.5703125" style="32" bestFit="1" customWidth="1"/>
    <col min="4358" max="4358" width="0.85546875" style="32" customWidth="1"/>
    <col min="4359" max="4359" width="13.5703125" style="32" customWidth="1"/>
    <col min="4360" max="4360" width="13.5703125" style="32" bestFit="1" customWidth="1"/>
    <col min="4361" max="4361" width="14.5703125" style="32" bestFit="1" customWidth="1"/>
    <col min="4362" max="4362" width="15.42578125" style="32" bestFit="1" customWidth="1"/>
    <col min="4363" max="4363" width="13.5703125" style="32" customWidth="1"/>
    <col min="4364" max="4364" width="9.5703125" style="32" bestFit="1" customWidth="1"/>
    <col min="4365" max="4610" width="10.42578125" style="32"/>
    <col min="4611" max="4611" width="2.42578125" style="32" customWidth="1"/>
    <col min="4612" max="4612" width="5.5703125" style="32" bestFit="1" customWidth="1"/>
    <col min="4613" max="4613" width="62.5703125" style="32" bestFit="1" customWidth="1"/>
    <col min="4614" max="4614" width="0.85546875" style="32" customWidth="1"/>
    <col min="4615" max="4615" width="13.5703125" style="32" customWidth="1"/>
    <col min="4616" max="4616" width="13.5703125" style="32" bestFit="1" customWidth="1"/>
    <col min="4617" max="4617" width="14.5703125" style="32" bestFit="1" customWidth="1"/>
    <col min="4618" max="4618" width="15.42578125" style="32" bestFit="1" customWidth="1"/>
    <col min="4619" max="4619" width="13.5703125" style="32" customWidth="1"/>
    <col min="4620" max="4620" width="9.5703125" style="32" bestFit="1" customWidth="1"/>
    <col min="4621" max="4866" width="10.42578125" style="32"/>
    <col min="4867" max="4867" width="2.42578125" style="32" customWidth="1"/>
    <col min="4868" max="4868" width="5.5703125" style="32" bestFit="1" customWidth="1"/>
    <col min="4869" max="4869" width="62.5703125" style="32" bestFit="1" customWidth="1"/>
    <col min="4870" max="4870" width="0.85546875" style="32" customWidth="1"/>
    <col min="4871" max="4871" width="13.5703125" style="32" customWidth="1"/>
    <col min="4872" max="4872" width="13.5703125" style="32" bestFit="1" customWidth="1"/>
    <col min="4873" max="4873" width="14.5703125" style="32" bestFit="1" customWidth="1"/>
    <col min="4874" max="4874" width="15.42578125" style="32" bestFit="1" customWidth="1"/>
    <col min="4875" max="4875" width="13.5703125" style="32" customWidth="1"/>
    <col min="4876" max="4876" width="9.5703125" style="32" bestFit="1" customWidth="1"/>
    <col min="4877" max="5122" width="10.42578125" style="32"/>
    <col min="5123" max="5123" width="2.42578125" style="32" customWidth="1"/>
    <col min="5124" max="5124" width="5.5703125" style="32" bestFit="1" customWidth="1"/>
    <col min="5125" max="5125" width="62.5703125" style="32" bestFit="1" customWidth="1"/>
    <col min="5126" max="5126" width="0.85546875" style="32" customWidth="1"/>
    <col min="5127" max="5127" width="13.5703125" style="32" customWidth="1"/>
    <col min="5128" max="5128" width="13.5703125" style="32" bestFit="1" customWidth="1"/>
    <col min="5129" max="5129" width="14.5703125" style="32" bestFit="1" customWidth="1"/>
    <col min="5130" max="5130" width="15.42578125" style="32" bestFit="1" customWidth="1"/>
    <col min="5131" max="5131" width="13.5703125" style="32" customWidth="1"/>
    <col min="5132" max="5132" width="9.5703125" style="32" bestFit="1" customWidth="1"/>
    <col min="5133" max="5378" width="10.42578125" style="32"/>
    <col min="5379" max="5379" width="2.42578125" style="32" customWidth="1"/>
    <col min="5380" max="5380" width="5.5703125" style="32" bestFit="1" customWidth="1"/>
    <col min="5381" max="5381" width="62.5703125" style="32" bestFit="1" customWidth="1"/>
    <col min="5382" max="5382" width="0.85546875" style="32" customWidth="1"/>
    <col min="5383" max="5383" width="13.5703125" style="32" customWidth="1"/>
    <col min="5384" max="5384" width="13.5703125" style="32" bestFit="1" customWidth="1"/>
    <col min="5385" max="5385" width="14.5703125" style="32" bestFit="1" customWidth="1"/>
    <col min="5386" max="5386" width="15.42578125" style="32" bestFit="1" customWidth="1"/>
    <col min="5387" max="5387" width="13.5703125" style="32" customWidth="1"/>
    <col min="5388" max="5388" width="9.5703125" style="32" bestFit="1" customWidth="1"/>
    <col min="5389" max="5634" width="10.42578125" style="32"/>
    <col min="5635" max="5635" width="2.42578125" style="32" customWidth="1"/>
    <col min="5636" max="5636" width="5.5703125" style="32" bestFit="1" customWidth="1"/>
    <col min="5637" max="5637" width="62.5703125" style="32" bestFit="1" customWidth="1"/>
    <col min="5638" max="5638" width="0.85546875" style="32" customWidth="1"/>
    <col min="5639" max="5639" width="13.5703125" style="32" customWidth="1"/>
    <col min="5640" max="5640" width="13.5703125" style="32" bestFit="1" customWidth="1"/>
    <col min="5641" max="5641" width="14.5703125" style="32" bestFit="1" customWidth="1"/>
    <col min="5642" max="5642" width="15.42578125" style="32" bestFit="1" customWidth="1"/>
    <col min="5643" max="5643" width="13.5703125" style="32" customWidth="1"/>
    <col min="5644" max="5644" width="9.5703125" style="32" bestFit="1" customWidth="1"/>
    <col min="5645" max="5890" width="10.42578125" style="32"/>
    <col min="5891" max="5891" width="2.42578125" style="32" customWidth="1"/>
    <col min="5892" max="5892" width="5.5703125" style="32" bestFit="1" customWidth="1"/>
    <col min="5893" max="5893" width="62.5703125" style="32" bestFit="1" customWidth="1"/>
    <col min="5894" max="5894" width="0.85546875" style="32" customWidth="1"/>
    <col min="5895" max="5895" width="13.5703125" style="32" customWidth="1"/>
    <col min="5896" max="5896" width="13.5703125" style="32" bestFit="1" customWidth="1"/>
    <col min="5897" max="5897" width="14.5703125" style="32" bestFit="1" customWidth="1"/>
    <col min="5898" max="5898" width="15.42578125" style="32" bestFit="1" customWidth="1"/>
    <col min="5899" max="5899" width="13.5703125" style="32" customWidth="1"/>
    <col min="5900" max="5900" width="9.5703125" style="32" bestFit="1" customWidth="1"/>
    <col min="5901" max="6146" width="10.42578125" style="32"/>
    <col min="6147" max="6147" width="2.42578125" style="32" customWidth="1"/>
    <col min="6148" max="6148" width="5.5703125" style="32" bestFit="1" customWidth="1"/>
    <col min="6149" max="6149" width="62.5703125" style="32" bestFit="1" customWidth="1"/>
    <col min="6150" max="6150" width="0.85546875" style="32" customWidth="1"/>
    <col min="6151" max="6151" width="13.5703125" style="32" customWidth="1"/>
    <col min="6152" max="6152" width="13.5703125" style="32" bestFit="1" customWidth="1"/>
    <col min="6153" max="6153" width="14.5703125" style="32" bestFit="1" customWidth="1"/>
    <col min="6154" max="6154" width="15.42578125" style="32" bestFit="1" customWidth="1"/>
    <col min="6155" max="6155" width="13.5703125" style="32" customWidth="1"/>
    <col min="6156" max="6156" width="9.5703125" style="32" bestFit="1" customWidth="1"/>
    <col min="6157" max="6402" width="10.42578125" style="32"/>
    <col min="6403" max="6403" width="2.42578125" style="32" customWidth="1"/>
    <col min="6404" max="6404" width="5.5703125" style="32" bestFit="1" customWidth="1"/>
    <col min="6405" max="6405" width="62.5703125" style="32" bestFit="1" customWidth="1"/>
    <col min="6406" max="6406" width="0.85546875" style="32" customWidth="1"/>
    <col min="6407" max="6407" width="13.5703125" style="32" customWidth="1"/>
    <col min="6408" max="6408" width="13.5703125" style="32" bestFit="1" customWidth="1"/>
    <col min="6409" max="6409" width="14.5703125" style="32" bestFit="1" customWidth="1"/>
    <col min="6410" max="6410" width="15.42578125" style="32" bestFit="1" customWidth="1"/>
    <col min="6411" max="6411" width="13.5703125" style="32" customWidth="1"/>
    <col min="6412" max="6412" width="9.5703125" style="32" bestFit="1" customWidth="1"/>
    <col min="6413" max="6658" width="10.42578125" style="32"/>
    <col min="6659" max="6659" width="2.42578125" style="32" customWidth="1"/>
    <col min="6660" max="6660" width="5.5703125" style="32" bestFit="1" customWidth="1"/>
    <col min="6661" max="6661" width="62.5703125" style="32" bestFit="1" customWidth="1"/>
    <col min="6662" max="6662" width="0.85546875" style="32" customWidth="1"/>
    <col min="6663" max="6663" width="13.5703125" style="32" customWidth="1"/>
    <col min="6664" max="6664" width="13.5703125" style="32" bestFit="1" customWidth="1"/>
    <col min="6665" max="6665" width="14.5703125" style="32" bestFit="1" customWidth="1"/>
    <col min="6666" max="6666" width="15.42578125" style="32" bestFit="1" customWidth="1"/>
    <col min="6667" max="6667" width="13.5703125" style="32" customWidth="1"/>
    <col min="6668" max="6668" width="9.5703125" style="32" bestFit="1" customWidth="1"/>
    <col min="6669" max="6914" width="10.42578125" style="32"/>
    <col min="6915" max="6915" width="2.42578125" style="32" customWidth="1"/>
    <col min="6916" max="6916" width="5.5703125" style="32" bestFit="1" customWidth="1"/>
    <col min="6917" max="6917" width="62.5703125" style="32" bestFit="1" customWidth="1"/>
    <col min="6918" max="6918" width="0.85546875" style="32" customWidth="1"/>
    <col min="6919" max="6919" width="13.5703125" style="32" customWidth="1"/>
    <col min="6920" max="6920" width="13.5703125" style="32" bestFit="1" customWidth="1"/>
    <col min="6921" max="6921" width="14.5703125" style="32" bestFit="1" customWidth="1"/>
    <col min="6922" max="6922" width="15.42578125" style="32" bestFit="1" customWidth="1"/>
    <col min="6923" max="6923" width="13.5703125" style="32" customWidth="1"/>
    <col min="6924" max="6924" width="9.5703125" style="32" bestFit="1" customWidth="1"/>
    <col min="6925" max="7170" width="10.42578125" style="32"/>
    <col min="7171" max="7171" width="2.42578125" style="32" customWidth="1"/>
    <col min="7172" max="7172" width="5.5703125" style="32" bestFit="1" customWidth="1"/>
    <col min="7173" max="7173" width="62.5703125" style="32" bestFit="1" customWidth="1"/>
    <col min="7174" max="7174" width="0.85546875" style="32" customWidth="1"/>
    <col min="7175" max="7175" width="13.5703125" style="32" customWidth="1"/>
    <col min="7176" max="7176" width="13.5703125" style="32" bestFit="1" customWidth="1"/>
    <col min="7177" max="7177" width="14.5703125" style="32" bestFit="1" customWidth="1"/>
    <col min="7178" max="7178" width="15.42578125" style="32" bestFit="1" customWidth="1"/>
    <col min="7179" max="7179" width="13.5703125" style="32" customWidth="1"/>
    <col min="7180" max="7180" width="9.5703125" style="32" bestFit="1" customWidth="1"/>
    <col min="7181" max="7426" width="10.42578125" style="32"/>
    <col min="7427" max="7427" width="2.42578125" style="32" customWidth="1"/>
    <col min="7428" max="7428" width="5.5703125" style="32" bestFit="1" customWidth="1"/>
    <col min="7429" max="7429" width="62.5703125" style="32" bestFit="1" customWidth="1"/>
    <col min="7430" max="7430" width="0.85546875" style="32" customWidth="1"/>
    <col min="7431" max="7431" width="13.5703125" style="32" customWidth="1"/>
    <col min="7432" max="7432" width="13.5703125" style="32" bestFit="1" customWidth="1"/>
    <col min="7433" max="7433" width="14.5703125" style="32" bestFit="1" customWidth="1"/>
    <col min="7434" max="7434" width="15.42578125" style="32" bestFit="1" customWidth="1"/>
    <col min="7435" max="7435" width="13.5703125" style="32" customWidth="1"/>
    <col min="7436" max="7436" width="9.5703125" style="32" bestFit="1" customWidth="1"/>
    <col min="7437" max="7682" width="10.42578125" style="32"/>
    <col min="7683" max="7683" width="2.42578125" style="32" customWidth="1"/>
    <col min="7684" max="7684" width="5.5703125" style="32" bestFit="1" customWidth="1"/>
    <col min="7685" max="7685" width="62.5703125" style="32" bestFit="1" customWidth="1"/>
    <col min="7686" max="7686" width="0.85546875" style="32" customWidth="1"/>
    <col min="7687" max="7687" width="13.5703125" style="32" customWidth="1"/>
    <col min="7688" max="7688" width="13.5703125" style="32" bestFit="1" customWidth="1"/>
    <col min="7689" max="7689" width="14.5703125" style="32" bestFit="1" customWidth="1"/>
    <col min="7690" max="7690" width="15.42578125" style="32" bestFit="1" customWidth="1"/>
    <col min="7691" max="7691" width="13.5703125" style="32" customWidth="1"/>
    <col min="7692" max="7692" width="9.5703125" style="32" bestFit="1" customWidth="1"/>
    <col min="7693" max="7938" width="10.42578125" style="32"/>
    <col min="7939" max="7939" width="2.42578125" style="32" customWidth="1"/>
    <col min="7940" max="7940" width="5.5703125" style="32" bestFit="1" customWidth="1"/>
    <col min="7941" max="7941" width="62.5703125" style="32" bestFit="1" customWidth="1"/>
    <col min="7942" max="7942" width="0.85546875" style="32" customWidth="1"/>
    <col min="7943" max="7943" width="13.5703125" style="32" customWidth="1"/>
    <col min="7944" max="7944" width="13.5703125" style="32" bestFit="1" customWidth="1"/>
    <col min="7945" max="7945" width="14.5703125" style="32" bestFit="1" customWidth="1"/>
    <col min="7946" max="7946" width="15.42578125" style="32" bestFit="1" customWidth="1"/>
    <col min="7947" max="7947" width="13.5703125" style="32" customWidth="1"/>
    <col min="7948" max="7948" width="9.5703125" style="32" bestFit="1" customWidth="1"/>
    <col min="7949" max="8194" width="10.42578125" style="32"/>
    <col min="8195" max="8195" width="2.42578125" style="32" customWidth="1"/>
    <col min="8196" max="8196" width="5.5703125" style="32" bestFit="1" customWidth="1"/>
    <col min="8197" max="8197" width="62.5703125" style="32" bestFit="1" customWidth="1"/>
    <col min="8198" max="8198" width="0.85546875" style="32" customWidth="1"/>
    <col min="8199" max="8199" width="13.5703125" style="32" customWidth="1"/>
    <col min="8200" max="8200" width="13.5703125" style="32" bestFit="1" customWidth="1"/>
    <col min="8201" max="8201" width="14.5703125" style="32" bestFit="1" customWidth="1"/>
    <col min="8202" max="8202" width="15.42578125" style="32" bestFit="1" customWidth="1"/>
    <col min="8203" max="8203" width="13.5703125" style="32" customWidth="1"/>
    <col min="8204" max="8204" width="9.5703125" style="32" bestFit="1" customWidth="1"/>
    <col min="8205" max="8450" width="10.42578125" style="32"/>
    <col min="8451" max="8451" width="2.42578125" style="32" customWidth="1"/>
    <col min="8452" max="8452" width="5.5703125" style="32" bestFit="1" customWidth="1"/>
    <col min="8453" max="8453" width="62.5703125" style="32" bestFit="1" customWidth="1"/>
    <col min="8454" max="8454" width="0.85546875" style="32" customWidth="1"/>
    <col min="8455" max="8455" width="13.5703125" style="32" customWidth="1"/>
    <col min="8456" max="8456" width="13.5703125" style="32" bestFit="1" customWidth="1"/>
    <col min="8457" max="8457" width="14.5703125" style="32" bestFit="1" customWidth="1"/>
    <col min="8458" max="8458" width="15.42578125" style="32" bestFit="1" customWidth="1"/>
    <col min="8459" max="8459" width="13.5703125" style="32" customWidth="1"/>
    <col min="8460" max="8460" width="9.5703125" style="32" bestFit="1" customWidth="1"/>
    <col min="8461" max="8706" width="10.42578125" style="32"/>
    <col min="8707" max="8707" width="2.42578125" style="32" customWidth="1"/>
    <col min="8708" max="8708" width="5.5703125" style="32" bestFit="1" customWidth="1"/>
    <col min="8709" max="8709" width="62.5703125" style="32" bestFit="1" customWidth="1"/>
    <col min="8710" max="8710" width="0.85546875" style="32" customWidth="1"/>
    <col min="8711" max="8711" width="13.5703125" style="32" customWidth="1"/>
    <col min="8712" max="8712" width="13.5703125" style="32" bestFit="1" customWidth="1"/>
    <col min="8713" max="8713" width="14.5703125" style="32" bestFit="1" customWidth="1"/>
    <col min="8714" max="8714" width="15.42578125" style="32" bestFit="1" customWidth="1"/>
    <col min="8715" max="8715" width="13.5703125" style="32" customWidth="1"/>
    <col min="8716" max="8716" width="9.5703125" style="32" bestFit="1" customWidth="1"/>
    <col min="8717" max="8962" width="10.42578125" style="32"/>
    <col min="8963" max="8963" width="2.42578125" style="32" customWidth="1"/>
    <col min="8964" max="8964" width="5.5703125" style="32" bestFit="1" customWidth="1"/>
    <col min="8965" max="8965" width="62.5703125" style="32" bestFit="1" customWidth="1"/>
    <col min="8966" max="8966" width="0.85546875" style="32" customWidth="1"/>
    <col min="8967" max="8967" width="13.5703125" style="32" customWidth="1"/>
    <col min="8968" max="8968" width="13.5703125" style="32" bestFit="1" customWidth="1"/>
    <col min="8969" max="8969" width="14.5703125" style="32" bestFit="1" customWidth="1"/>
    <col min="8970" max="8970" width="15.42578125" style="32" bestFit="1" customWidth="1"/>
    <col min="8971" max="8971" width="13.5703125" style="32" customWidth="1"/>
    <col min="8972" max="8972" width="9.5703125" style="32" bestFit="1" customWidth="1"/>
    <col min="8973" max="9218" width="10.42578125" style="32"/>
    <col min="9219" max="9219" width="2.42578125" style="32" customWidth="1"/>
    <col min="9220" max="9220" width="5.5703125" style="32" bestFit="1" customWidth="1"/>
    <col min="9221" max="9221" width="62.5703125" style="32" bestFit="1" customWidth="1"/>
    <col min="9222" max="9222" width="0.85546875" style="32" customWidth="1"/>
    <col min="9223" max="9223" width="13.5703125" style="32" customWidth="1"/>
    <col min="9224" max="9224" width="13.5703125" style="32" bestFit="1" customWidth="1"/>
    <col min="9225" max="9225" width="14.5703125" style="32" bestFit="1" customWidth="1"/>
    <col min="9226" max="9226" width="15.42578125" style="32" bestFit="1" customWidth="1"/>
    <col min="9227" max="9227" width="13.5703125" style="32" customWidth="1"/>
    <col min="9228" max="9228" width="9.5703125" style="32" bestFit="1" customWidth="1"/>
    <col min="9229" max="9474" width="10.42578125" style="32"/>
    <col min="9475" max="9475" width="2.42578125" style="32" customWidth="1"/>
    <col min="9476" max="9476" width="5.5703125" style="32" bestFit="1" customWidth="1"/>
    <col min="9477" max="9477" width="62.5703125" style="32" bestFit="1" customWidth="1"/>
    <col min="9478" max="9478" width="0.85546875" style="32" customWidth="1"/>
    <col min="9479" max="9479" width="13.5703125" style="32" customWidth="1"/>
    <col min="9480" max="9480" width="13.5703125" style="32" bestFit="1" customWidth="1"/>
    <col min="9481" max="9481" width="14.5703125" style="32" bestFit="1" customWidth="1"/>
    <col min="9482" max="9482" width="15.42578125" style="32" bestFit="1" customWidth="1"/>
    <col min="9483" max="9483" width="13.5703125" style="32" customWidth="1"/>
    <col min="9484" max="9484" width="9.5703125" style="32" bestFit="1" customWidth="1"/>
    <col min="9485" max="9730" width="10.42578125" style="32"/>
    <col min="9731" max="9731" width="2.42578125" style="32" customWidth="1"/>
    <col min="9732" max="9732" width="5.5703125" style="32" bestFit="1" customWidth="1"/>
    <col min="9733" max="9733" width="62.5703125" style="32" bestFit="1" customWidth="1"/>
    <col min="9734" max="9734" width="0.85546875" style="32" customWidth="1"/>
    <col min="9735" max="9735" width="13.5703125" style="32" customWidth="1"/>
    <col min="9736" max="9736" width="13.5703125" style="32" bestFit="1" customWidth="1"/>
    <col min="9737" max="9737" width="14.5703125" style="32" bestFit="1" customWidth="1"/>
    <col min="9738" max="9738" width="15.42578125" style="32" bestFit="1" customWidth="1"/>
    <col min="9739" max="9739" width="13.5703125" style="32" customWidth="1"/>
    <col min="9740" max="9740" width="9.5703125" style="32" bestFit="1" customWidth="1"/>
    <col min="9741" max="9986" width="10.42578125" style="32"/>
    <col min="9987" max="9987" width="2.42578125" style="32" customWidth="1"/>
    <col min="9988" max="9988" width="5.5703125" style="32" bestFit="1" customWidth="1"/>
    <col min="9989" max="9989" width="62.5703125" style="32" bestFit="1" customWidth="1"/>
    <col min="9990" max="9990" width="0.85546875" style="32" customWidth="1"/>
    <col min="9991" max="9991" width="13.5703125" style="32" customWidth="1"/>
    <col min="9992" max="9992" width="13.5703125" style="32" bestFit="1" customWidth="1"/>
    <col min="9993" max="9993" width="14.5703125" style="32" bestFit="1" customWidth="1"/>
    <col min="9994" max="9994" width="15.42578125" style="32" bestFit="1" customWidth="1"/>
    <col min="9995" max="9995" width="13.5703125" style="32" customWidth="1"/>
    <col min="9996" max="9996" width="9.5703125" style="32" bestFit="1" customWidth="1"/>
    <col min="9997" max="10242" width="10.42578125" style="32"/>
    <col min="10243" max="10243" width="2.42578125" style="32" customWidth="1"/>
    <col min="10244" max="10244" width="5.5703125" style="32" bestFit="1" customWidth="1"/>
    <col min="10245" max="10245" width="62.5703125" style="32" bestFit="1" customWidth="1"/>
    <col min="10246" max="10246" width="0.85546875" style="32" customWidth="1"/>
    <col min="10247" max="10247" width="13.5703125" style="32" customWidth="1"/>
    <col min="10248" max="10248" width="13.5703125" style="32" bestFit="1" customWidth="1"/>
    <col min="10249" max="10249" width="14.5703125" style="32" bestFit="1" customWidth="1"/>
    <col min="10250" max="10250" width="15.42578125" style="32" bestFit="1" customWidth="1"/>
    <col min="10251" max="10251" width="13.5703125" style="32" customWidth="1"/>
    <col min="10252" max="10252" width="9.5703125" style="32" bestFit="1" customWidth="1"/>
    <col min="10253" max="10498" width="10.42578125" style="32"/>
    <col min="10499" max="10499" width="2.42578125" style="32" customWidth="1"/>
    <col min="10500" max="10500" width="5.5703125" style="32" bestFit="1" customWidth="1"/>
    <col min="10501" max="10501" width="62.5703125" style="32" bestFit="1" customWidth="1"/>
    <col min="10502" max="10502" width="0.85546875" style="32" customWidth="1"/>
    <col min="10503" max="10503" width="13.5703125" style="32" customWidth="1"/>
    <col min="10504" max="10504" width="13.5703125" style="32" bestFit="1" customWidth="1"/>
    <col min="10505" max="10505" width="14.5703125" style="32" bestFit="1" customWidth="1"/>
    <col min="10506" max="10506" width="15.42578125" style="32" bestFit="1" customWidth="1"/>
    <col min="10507" max="10507" width="13.5703125" style="32" customWidth="1"/>
    <col min="10508" max="10508" width="9.5703125" style="32" bestFit="1" customWidth="1"/>
    <col min="10509" max="10754" width="10.42578125" style="32"/>
    <col min="10755" max="10755" width="2.42578125" style="32" customWidth="1"/>
    <col min="10756" max="10756" width="5.5703125" style="32" bestFit="1" customWidth="1"/>
    <col min="10757" max="10757" width="62.5703125" style="32" bestFit="1" customWidth="1"/>
    <col min="10758" max="10758" width="0.85546875" style="32" customWidth="1"/>
    <col min="10759" max="10759" width="13.5703125" style="32" customWidth="1"/>
    <col min="10760" max="10760" width="13.5703125" style="32" bestFit="1" customWidth="1"/>
    <col min="10761" max="10761" width="14.5703125" style="32" bestFit="1" customWidth="1"/>
    <col min="10762" max="10762" width="15.42578125" style="32" bestFit="1" customWidth="1"/>
    <col min="10763" max="10763" width="13.5703125" style="32" customWidth="1"/>
    <col min="10764" max="10764" width="9.5703125" style="32" bestFit="1" customWidth="1"/>
    <col min="10765" max="11010" width="10.42578125" style="32"/>
    <col min="11011" max="11011" width="2.42578125" style="32" customWidth="1"/>
    <col min="11012" max="11012" width="5.5703125" style="32" bestFit="1" customWidth="1"/>
    <col min="11013" max="11013" width="62.5703125" style="32" bestFit="1" customWidth="1"/>
    <col min="11014" max="11014" width="0.85546875" style="32" customWidth="1"/>
    <col min="11015" max="11015" width="13.5703125" style="32" customWidth="1"/>
    <col min="11016" max="11016" width="13.5703125" style="32" bestFit="1" customWidth="1"/>
    <col min="11017" max="11017" width="14.5703125" style="32" bestFit="1" customWidth="1"/>
    <col min="11018" max="11018" width="15.42578125" style="32" bestFit="1" customWidth="1"/>
    <col min="11019" max="11019" width="13.5703125" style="32" customWidth="1"/>
    <col min="11020" max="11020" width="9.5703125" style="32" bestFit="1" customWidth="1"/>
    <col min="11021" max="11266" width="10.42578125" style="32"/>
    <col min="11267" max="11267" width="2.42578125" style="32" customWidth="1"/>
    <col min="11268" max="11268" width="5.5703125" style="32" bestFit="1" customWidth="1"/>
    <col min="11269" max="11269" width="62.5703125" style="32" bestFit="1" customWidth="1"/>
    <col min="11270" max="11270" width="0.85546875" style="32" customWidth="1"/>
    <col min="11271" max="11271" width="13.5703125" style="32" customWidth="1"/>
    <col min="11272" max="11272" width="13.5703125" style="32" bestFit="1" customWidth="1"/>
    <col min="11273" max="11273" width="14.5703125" style="32" bestFit="1" customWidth="1"/>
    <col min="11274" max="11274" width="15.42578125" style="32" bestFit="1" customWidth="1"/>
    <col min="11275" max="11275" width="13.5703125" style="32" customWidth="1"/>
    <col min="11276" max="11276" width="9.5703125" style="32" bestFit="1" customWidth="1"/>
    <col min="11277" max="11522" width="10.42578125" style="32"/>
    <col min="11523" max="11523" width="2.42578125" style="32" customWidth="1"/>
    <col min="11524" max="11524" width="5.5703125" style="32" bestFit="1" customWidth="1"/>
    <col min="11525" max="11525" width="62.5703125" style="32" bestFit="1" customWidth="1"/>
    <col min="11526" max="11526" width="0.85546875" style="32" customWidth="1"/>
    <col min="11527" max="11527" width="13.5703125" style="32" customWidth="1"/>
    <col min="11528" max="11528" width="13.5703125" style="32" bestFit="1" customWidth="1"/>
    <col min="11529" max="11529" width="14.5703125" style="32" bestFit="1" customWidth="1"/>
    <col min="11530" max="11530" width="15.42578125" style="32" bestFit="1" customWidth="1"/>
    <col min="11531" max="11531" width="13.5703125" style="32" customWidth="1"/>
    <col min="11532" max="11532" width="9.5703125" style="32" bestFit="1" customWidth="1"/>
    <col min="11533" max="11778" width="10.42578125" style="32"/>
    <col min="11779" max="11779" width="2.42578125" style="32" customWidth="1"/>
    <col min="11780" max="11780" width="5.5703125" style="32" bestFit="1" customWidth="1"/>
    <col min="11781" max="11781" width="62.5703125" style="32" bestFit="1" customWidth="1"/>
    <col min="11782" max="11782" width="0.85546875" style="32" customWidth="1"/>
    <col min="11783" max="11783" width="13.5703125" style="32" customWidth="1"/>
    <col min="11784" max="11784" width="13.5703125" style="32" bestFit="1" customWidth="1"/>
    <col min="11785" max="11785" width="14.5703125" style="32" bestFit="1" customWidth="1"/>
    <col min="11786" max="11786" width="15.42578125" style="32" bestFit="1" customWidth="1"/>
    <col min="11787" max="11787" width="13.5703125" style="32" customWidth="1"/>
    <col min="11788" max="11788" width="9.5703125" style="32" bestFit="1" customWidth="1"/>
    <col min="11789" max="12034" width="10.42578125" style="32"/>
    <col min="12035" max="12035" width="2.42578125" style="32" customWidth="1"/>
    <col min="12036" max="12036" width="5.5703125" style="32" bestFit="1" customWidth="1"/>
    <col min="12037" max="12037" width="62.5703125" style="32" bestFit="1" customWidth="1"/>
    <col min="12038" max="12038" width="0.85546875" style="32" customWidth="1"/>
    <col min="12039" max="12039" width="13.5703125" style="32" customWidth="1"/>
    <col min="12040" max="12040" width="13.5703125" style="32" bestFit="1" customWidth="1"/>
    <col min="12041" max="12041" width="14.5703125" style="32" bestFit="1" customWidth="1"/>
    <col min="12042" max="12042" width="15.42578125" style="32" bestFit="1" customWidth="1"/>
    <col min="12043" max="12043" width="13.5703125" style="32" customWidth="1"/>
    <col min="12044" max="12044" width="9.5703125" style="32" bestFit="1" customWidth="1"/>
    <col min="12045" max="12290" width="10.42578125" style="32"/>
    <col min="12291" max="12291" width="2.42578125" style="32" customWidth="1"/>
    <col min="12292" max="12292" width="5.5703125" style="32" bestFit="1" customWidth="1"/>
    <col min="12293" max="12293" width="62.5703125" style="32" bestFit="1" customWidth="1"/>
    <col min="12294" max="12294" width="0.85546875" style="32" customWidth="1"/>
    <col min="12295" max="12295" width="13.5703125" style="32" customWidth="1"/>
    <col min="12296" max="12296" width="13.5703125" style="32" bestFit="1" customWidth="1"/>
    <col min="12297" max="12297" width="14.5703125" style="32" bestFit="1" customWidth="1"/>
    <col min="12298" max="12298" width="15.42578125" style="32" bestFit="1" customWidth="1"/>
    <col min="12299" max="12299" width="13.5703125" style="32" customWidth="1"/>
    <col min="12300" max="12300" width="9.5703125" style="32" bestFit="1" customWidth="1"/>
    <col min="12301" max="12546" width="10.42578125" style="32"/>
    <col min="12547" max="12547" width="2.42578125" style="32" customWidth="1"/>
    <col min="12548" max="12548" width="5.5703125" style="32" bestFit="1" customWidth="1"/>
    <col min="12549" max="12549" width="62.5703125" style="32" bestFit="1" customWidth="1"/>
    <col min="12550" max="12550" width="0.85546875" style="32" customWidth="1"/>
    <col min="12551" max="12551" width="13.5703125" style="32" customWidth="1"/>
    <col min="12552" max="12552" width="13.5703125" style="32" bestFit="1" customWidth="1"/>
    <col min="12553" max="12553" width="14.5703125" style="32" bestFit="1" customWidth="1"/>
    <col min="12554" max="12554" width="15.42578125" style="32" bestFit="1" customWidth="1"/>
    <col min="12555" max="12555" width="13.5703125" style="32" customWidth="1"/>
    <col min="12556" max="12556" width="9.5703125" style="32" bestFit="1" customWidth="1"/>
    <col min="12557" max="12802" width="10.42578125" style="32"/>
    <col min="12803" max="12803" width="2.42578125" style="32" customWidth="1"/>
    <col min="12804" max="12804" width="5.5703125" style="32" bestFit="1" customWidth="1"/>
    <col min="12805" max="12805" width="62.5703125" style="32" bestFit="1" customWidth="1"/>
    <col min="12806" max="12806" width="0.85546875" style="32" customWidth="1"/>
    <col min="12807" max="12807" width="13.5703125" style="32" customWidth="1"/>
    <col min="12808" max="12808" width="13.5703125" style="32" bestFit="1" customWidth="1"/>
    <col min="12809" max="12809" width="14.5703125" style="32" bestFit="1" customWidth="1"/>
    <col min="12810" max="12810" width="15.42578125" style="32" bestFit="1" customWidth="1"/>
    <col min="12811" max="12811" width="13.5703125" style="32" customWidth="1"/>
    <col min="12812" max="12812" width="9.5703125" style="32" bestFit="1" customWidth="1"/>
    <col min="12813" max="13058" width="10.42578125" style="32"/>
    <col min="13059" max="13059" width="2.42578125" style="32" customWidth="1"/>
    <col min="13060" max="13060" width="5.5703125" style="32" bestFit="1" customWidth="1"/>
    <col min="13061" max="13061" width="62.5703125" style="32" bestFit="1" customWidth="1"/>
    <col min="13062" max="13062" width="0.85546875" style="32" customWidth="1"/>
    <col min="13063" max="13063" width="13.5703125" style="32" customWidth="1"/>
    <col min="13064" max="13064" width="13.5703125" style="32" bestFit="1" customWidth="1"/>
    <col min="13065" max="13065" width="14.5703125" style="32" bestFit="1" customWidth="1"/>
    <col min="13066" max="13066" width="15.42578125" style="32" bestFit="1" customWidth="1"/>
    <col min="13067" max="13067" width="13.5703125" style="32" customWidth="1"/>
    <col min="13068" max="13068" width="9.5703125" style="32" bestFit="1" customWidth="1"/>
    <col min="13069" max="13314" width="10.42578125" style="32"/>
    <col min="13315" max="13315" width="2.42578125" style="32" customWidth="1"/>
    <col min="13316" max="13316" width="5.5703125" style="32" bestFit="1" customWidth="1"/>
    <col min="13317" max="13317" width="62.5703125" style="32" bestFit="1" customWidth="1"/>
    <col min="13318" max="13318" width="0.85546875" style="32" customWidth="1"/>
    <col min="13319" max="13319" width="13.5703125" style="32" customWidth="1"/>
    <col min="13320" max="13320" width="13.5703125" style="32" bestFit="1" customWidth="1"/>
    <col min="13321" max="13321" width="14.5703125" style="32" bestFit="1" customWidth="1"/>
    <col min="13322" max="13322" width="15.42578125" style="32" bestFit="1" customWidth="1"/>
    <col min="13323" max="13323" width="13.5703125" style="32" customWidth="1"/>
    <col min="13324" max="13324" width="9.5703125" style="32" bestFit="1" customWidth="1"/>
    <col min="13325" max="13570" width="10.42578125" style="32"/>
    <col min="13571" max="13571" width="2.42578125" style="32" customWidth="1"/>
    <col min="13572" max="13572" width="5.5703125" style="32" bestFit="1" customWidth="1"/>
    <col min="13573" max="13573" width="62.5703125" style="32" bestFit="1" customWidth="1"/>
    <col min="13574" max="13574" width="0.85546875" style="32" customWidth="1"/>
    <col min="13575" max="13575" width="13.5703125" style="32" customWidth="1"/>
    <col min="13576" max="13576" width="13.5703125" style="32" bestFit="1" customWidth="1"/>
    <col min="13577" max="13577" width="14.5703125" style="32" bestFit="1" customWidth="1"/>
    <col min="13578" max="13578" width="15.42578125" style="32" bestFit="1" customWidth="1"/>
    <col min="13579" max="13579" width="13.5703125" style="32" customWidth="1"/>
    <col min="13580" max="13580" width="9.5703125" style="32" bestFit="1" customWidth="1"/>
    <col min="13581" max="13826" width="10.42578125" style="32"/>
    <col min="13827" max="13827" width="2.42578125" style="32" customWidth="1"/>
    <col min="13828" max="13828" width="5.5703125" style="32" bestFit="1" customWidth="1"/>
    <col min="13829" max="13829" width="62.5703125" style="32" bestFit="1" customWidth="1"/>
    <col min="13830" max="13830" width="0.85546875" style="32" customWidth="1"/>
    <col min="13831" max="13831" width="13.5703125" style="32" customWidth="1"/>
    <col min="13832" max="13832" width="13.5703125" style="32" bestFit="1" customWidth="1"/>
    <col min="13833" max="13833" width="14.5703125" style="32" bestFit="1" customWidth="1"/>
    <col min="13834" max="13834" width="15.42578125" style="32" bestFit="1" customWidth="1"/>
    <col min="13835" max="13835" width="13.5703125" style="32" customWidth="1"/>
    <col min="13836" max="13836" width="9.5703125" style="32" bestFit="1" customWidth="1"/>
    <col min="13837" max="14082" width="10.42578125" style="32"/>
    <col min="14083" max="14083" width="2.42578125" style="32" customWidth="1"/>
    <col min="14084" max="14084" width="5.5703125" style="32" bestFit="1" customWidth="1"/>
    <col min="14085" max="14085" width="62.5703125" style="32" bestFit="1" customWidth="1"/>
    <col min="14086" max="14086" width="0.85546875" style="32" customWidth="1"/>
    <col min="14087" max="14087" width="13.5703125" style="32" customWidth="1"/>
    <col min="14088" max="14088" width="13.5703125" style="32" bestFit="1" customWidth="1"/>
    <col min="14089" max="14089" width="14.5703125" style="32" bestFit="1" customWidth="1"/>
    <col min="14090" max="14090" width="15.42578125" style="32" bestFit="1" customWidth="1"/>
    <col min="14091" max="14091" width="13.5703125" style="32" customWidth="1"/>
    <col min="14092" max="14092" width="9.5703125" style="32" bestFit="1" customWidth="1"/>
    <col min="14093" max="14338" width="10.42578125" style="32"/>
    <col min="14339" max="14339" width="2.42578125" style="32" customWidth="1"/>
    <col min="14340" max="14340" width="5.5703125" style="32" bestFit="1" customWidth="1"/>
    <col min="14341" max="14341" width="62.5703125" style="32" bestFit="1" customWidth="1"/>
    <col min="14342" max="14342" width="0.85546875" style="32" customWidth="1"/>
    <col min="14343" max="14343" width="13.5703125" style="32" customWidth="1"/>
    <col min="14344" max="14344" width="13.5703125" style="32" bestFit="1" customWidth="1"/>
    <col min="14345" max="14345" width="14.5703125" style="32" bestFit="1" customWidth="1"/>
    <col min="14346" max="14346" width="15.42578125" style="32" bestFit="1" customWidth="1"/>
    <col min="14347" max="14347" width="13.5703125" style="32" customWidth="1"/>
    <col min="14348" max="14348" width="9.5703125" style="32" bestFit="1" customWidth="1"/>
    <col min="14349" max="14594" width="10.42578125" style="32"/>
    <col min="14595" max="14595" width="2.42578125" style="32" customWidth="1"/>
    <col min="14596" max="14596" width="5.5703125" style="32" bestFit="1" customWidth="1"/>
    <col min="14597" max="14597" width="62.5703125" style="32" bestFit="1" customWidth="1"/>
    <col min="14598" max="14598" width="0.85546875" style="32" customWidth="1"/>
    <col min="14599" max="14599" width="13.5703125" style="32" customWidth="1"/>
    <col min="14600" max="14600" width="13.5703125" style="32" bestFit="1" customWidth="1"/>
    <col min="14601" max="14601" width="14.5703125" style="32" bestFit="1" customWidth="1"/>
    <col min="14602" max="14602" width="15.42578125" style="32" bestFit="1" customWidth="1"/>
    <col min="14603" max="14603" width="13.5703125" style="32" customWidth="1"/>
    <col min="14604" max="14604" width="9.5703125" style="32" bestFit="1" customWidth="1"/>
    <col min="14605" max="14850" width="10.42578125" style="32"/>
    <col min="14851" max="14851" width="2.42578125" style="32" customWidth="1"/>
    <col min="14852" max="14852" width="5.5703125" style="32" bestFit="1" customWidth="1"/>
    <col min="14853" max="14853" width="62.5703125" style="32" bestFit="1" customWidth="1"/>
    <col min="14854" max="14854" width="0.85546875" style="32" customWidth="1"/>
    <col min="14855" max="14855" width="13.5703125" style="32" customWidth="1"/>
    <col min="14856" max="14856" width="13.5703125" style="32" bestFit="1" customWidth="1"/>
    <col min="14857" max="14857" width="14.5703125" style="32" bestFit="1" customWidth="1"/>
    <col min="14858" max="14858" width="15.42578125" style="32" bestFit="1" customWidth="1"/>
    <col min="14859" max="14859" width="13.5703125" style="32" customWidth="1"/>
    <col min="14860" max="14860" width="9.5703125" style="32" bestFit="1" customWidth="1"/>
    <col min="14861" max="15106" width="10.42578125" style="32"/>
    <col min="15107" max="15107" width="2.42578125" style="32" customWidth="1"/>
    <col min="15108" max="15108" width="5.5703125" style="32" bestFit="1" customWidth="1"/>
    <col min="15109" max="15109" width="62.5703125" style="32" bestFit="1" customWidth="1"/>
    <col min="15110" max="15110" width="0.85546875" style="32" customWidth="1"/>
    <col min="15111" max="15111" width="13.5703125" style="32" customWidth="1"/>
    <col min="15112" max="15112" width="13.5703125" style="32" bestFit="1" customWidth="1"/>
    <col min="15113" max="15113" width="14.5703125" style="32" bestFit="1" customWidth="1"/>
    <col min="15114" max="15114" width="15.42578125" style="32" bestFit="1" customWidth="1"/>
    <col min="15115" max="15115" width="13.5703125" style="32" customWidth="1"/>
    <col min="15116" max="15116" width="9.5703125" style="32" bestFit="1" customWidth="1"/>
    <col min="15117" max="15362" width="10.42578125" style="32"/>
    <col min="15363" max="15363" width="2.42578125" style="32" customWidth="1"/>
    <col min="15364" max="15364" width="5.5703125" style="32" bestFit="1" customWidth="1"/>
    <col min="15365" max="15365" width="62.5703125" style="32" bestFit="1" customWidth="1"/>
    <col min="15366" max="15366" width="0.85546875" style="32" customWidth="1"/>
    <col min="15367" max="15367" width="13.5703125" style="32" customWidth="1"/>
    <col min="15368" max="15368" width="13.5703125" style="32" bestFit="1" customWidth="1"/>
    <col min="15369" max="15369" width="14.5703125" style="32" bestFit="1" customWidth="1"/>
    <col min="15370" max="15370" width="15.42578125" style="32" bestFit="1" customWidth="1"/>
    <col min="15371" max="15371" width="13.5703125" style="32" customWidth="1"/>
    <col min="15372" max="15372" width="9.5703125" style="32" bestFit="1" customWidth="1"/>
    <col min="15373" max="15618" width="10.42578125" style="32"/>
    <col min="15619" max="15619" width="2.42578125" style="32" customWidth="1"/>
    <col min="15620" max="15620" width="5.5703125" style="32" bestFit="1" customWidth="1"/>
    <col min="15621" max="15621" width="62.5703125" style="32" bestFit="1" customWidth="1"/>
    <col min="15622" max="15622" width="0.85546875" style="32" customWidth="1"/>
    <col min="15623" max="15623" width="13.5703125" style="32" customWidth="1"/>
    <col min="15624" max="15624" width="13.5703125" style="32" bestFit="1" customWidth="1"/>
    <col min="15625" max="15625" width="14.5703125" style="32" bestFit="1" customWidth="1"/>
    <col min="15626" max="15626" width="15.42578125" style="32" bestFit="1" customWidth="1"/>
    <col min="15627" max="15627" width="13.5703125" style="32" customWidth="1"/>
    <col min="15628" max="15628" width="9.5703125" style="32" bestFit="1" customWidth="1"/>
    <col min="15629" max="15874" width="10.42578125" style="32"/>
    <col min="15875" max="15875" width="2.42578125" style="32" customWidth="1"/>
    <col min="15876" max="15876" width="5.5703125" style="32" bestFit="1" customWidth="1"/>
    <col min="15877" max="15877" width="62.5703125" style="32" bestFit="1" customWidth="1"/>
    <col min="15878" max="15878" width="0.85546875" style="32" customWidth="1"/>
    <col min="15879" max="15879" width="13.5703125" style="32" customWidth="1"/>
    <col min="15880" max="15880" width="13.5703125" style="32" bestFit="1" customWidth="1"/>
    <col min="15881" max="15881" width="14.5703125" style="32" bestFit="1" customWidth="1"/>
    <col min="15882" max="15882" width="15.42578125" style="32" bestFit="1" customWidth="1"/>
    <col min="15883" max="15883" width="13.5703125" style="32" customWidth="1"/>
    <col min="15884" max="15884" width="9.5703125" style="32" bestFit="1" customWidth="1"/>
    <col min="15885" max="16130" width="10.42578125" style="32"/>
    <col min="16131" max="16131" width="2.42578125" style="32" customWidth="1"/>
    <col min="16132" max="16132" width="5.5703125" style="32" bestFit="1" customWidth="1"/>
    <col min="16133" max="16133" width="62.5703125" style="32" bestFit="1" customWidth="1"/>
    <col min="16134" max="16134" width="0.85546875" style="32" customWidth="1"/>
    <col min="16135" max="16135" width="13.5703125" style="32" customWidth="1"/>
    <col min="16136" max="16136" width="13.5703125" style="32" bestFit="1" customWidth="1"/>
    <col min="16137" max="16137" width="14.5703125" style="32" bestFit="1" customWidth="1"/>
    <col min="16138" max="16138" width="15.42578125" style="32" bestFit="1" customWidth="1"/>
    <col min="16139" max="16139" width="13.5703125" style="32" customWidth="1"/>
    <col min="16140" max="16140" width="9.5703125" style="32" bestFit="1" customWidth="1"/>
    <col min="16141" max="16384" width="10.42578125" style="32"/>
  </cols>
  <sheetData>
    <row r="1" spans="2:20" s="30" customFormat="1" ht="24" customHeight="1" x14ac:dyDescent="0.25">
      <c r="B1" s="113" t="s">
        <v>26</v>
      </c>
      <c r="C1" s="113"/>
      <c r="D1" s="113"/>
      <c r="E1" s="113"/>
      <c r="F1" s="113"/>
      <c r="G1" s="113"/>
      <c r="H1" s="113"/>
      <c r="I1" s="113"/>
      <c r="J1" s="113"/>
      <c r="K1" s="113"/>
      <c r="L1" s="114"/>
    </row>
    <row r="2" spans="2:20" s="31" customFormat="1" ht="20.100000000000001" customHeight="1" x14ac:dyDescent="0.25">
      <c r="B2" s="115" t="s">
        <v>27</v>
      </c>
      <c r="C2" s="115"/>
      <c r="D2" s="115"/>
      <c r="E2" s="115"/>
      <c r="F2" s="115"/>
      <c r="G2" s="115"/>
      <c r="H2" s="115"/>
      <c r="I2" s="115"/>
      <c r="J2" s="115"/>
      <c r="K2" s="115"/>
      <c r="L2" s="116"/>
    </row>
    <row r="3" spans="2:20" s="31" customFormat="1" ht="20.100000000000001" customHeight="1" x14ac:dyDescent="0.25">
      <c r="B3" s="117" t="s">
        <v>28</v>
      </c>
      <c r="C3" s="117"/>
      <c r="D3" s="117"/>
      <c r="E3" s="117"/>
      <c r="F3" s="117"/>
      <c r="G3" s="117"/>
      <c r="H3" s="117"/>
      <c r="I3" s="117"/>
      <c r="J3" s="117"/>
      <c r="K3" s="117"/>
      <c r="L3" s="118"/>
    </row>
    <row r="4" spans="2:20" s="31" customFormat="1" ht="20.100000000000001" customHeight="1" x14ac:dyDescent="0.25">
      <c r="G4" s="80"/>
      <c r="K4" s="80"/>
      <c r="L4" s="80"/>
    </row>
    <row r="5" spans="2:20" ht="9.9499999999999993" customHeight="1" x14ac:dyDescent="0.25">
      <c r="B5" s="33"/>
      <c r="C5" s="34"/>
      <c r="D5" s="35"/>
      <c r="E5" s="34"/>
      <c r="L5" s="95" t="s">
        <v>29</v>
      </c>
    </row>
    <row r="6" spans="2:20" s="37" customFormat="1" ht="2.25" customHeight="1" x14ac:dyDescent="0.25">
      <c r="B6" s="38"/>
      <c r="C6" s="39"/>
      <c r="D6" s="39"/>
      <c r="E6" s="39"/>
      <c r="F6" s="40"/>
      <c r="G6" s="82"/>
      <c r="H6" s="40"/>
      <c r="I6" s="40"/>
      <c r="J6" s="40"/>
      <c r="K6" s="82"/>
      <c r="L6" s="96"/>
    </row>
    <row r="7" spans="2:20" s="41" customFormat="1" ht="2.25" customHeight="1" thickBot="1" x14ac:dyDescent="0.25">
      <c r="B7" s="119" t="s">
        <v>30</v>
      </c>
      <c r="C7" s="120" t="s">
        <v>31</v>
      </c>
      <c r="D7" s="42"/>
      <c r="E7" s="43"/>
      <c r="F7" s="44"/>
      <c r="G7" s="83"/>
      <c r="H7" s="44"/>
      <c r="I7" s="44"/>
      <c r="J7" s="45"/>
      <c r="K7" s="91"/>
      <c r="L7" s="97"/>
    </row>
    <row r="8" spans="2:20" s="41" customFormat="1" ht="12" customHeight="1" thickTop="1" thickBot="1" x14ac:dyDescent="0.25">
      <c r="B8" s="119"/>
      <c r="C8" s="120"/>
      <c r="D8" s="46"/>
      <c r="E8" s="47" t="s">
        <v>32</v>
      </c>
      <c r="F8" s="48" t="s">
        <v>33</v>
      </c>
      <c r="G8" s="84" t="s">
        <v>236</v>
      </c>
      <c r="H8" s="48" t="s">
        <v>34</v>
      </c>
      <c r="I8" s="47" t="s">
        <v>35</v>
      </c>
      <c r="J8" s="49" t="s">
        <v>36</v>
      </c>
      <c r="K8" s="92"/>
      <c r="L8" s="92" t="s">
        <v>37</v>
      </c>
    </row>
    <row r="9" spans="2:20" s="41" customFormat="1" ht="14.25" customHeight="1" thickTop="1" thickBot="1" x14ac:dyDescent="0.25">
      <c r="B9" s="119"/>
      <c r="C9" s="120"/>
      <c r="D9" s="46"/>
      <c r="E9" s="47" t="s">
        <v>38</v>
      </c>
      <c r="F9" s="48" t="s">
        <v>38</v>
      </c>
      <c r="G9" s="85"/>
      <c r="H9" s="47" t="s">
        <v>38</v>
      </c>
      <c r="I9" s="48" t="s">
        <v>38</v>
      </c>
      <c r="J9" s="50" t="s">
        <v>38</v>
      </c>
      <c r="K9" s="93" t="s">
        <v>237</v>
      </c>
      <c r="L9" s="98"/>
    </row>
    <row r="10" spans="2:20" ht="4.5" customHeight="1" thickTop="1" x14ac:dyDescent="0.2">
      <c r="B10" s="51"/>
      <c r="C10" s="52"/>
      <c r="D10" s="53"/>
      <c r="E10" s="54"/>
      <c r="F10" s="55"/>
      <c r="G10" s="86"/>
      <c r="H10" s="56"/>
      <c r="I10" s="56"/>
      <c r="J10" s="56"/>
      <c r="K10" s="94"/>
      <c r="L10" s="99"/>
    </row>
    <row r="11" spans="2:20" s="41" customFormat="1" ht="12" customHeight="1" thickBot="1" x14ac:dyDescent="0.25">
      <c r="B11" s="57" t="s">
        <v>39</v>
      </c>
      <c r="C11" s="58" t="s">
        <v>40</v>
      </c>
      <c r="D11" s="59"/>
      <c r="E11" s="60">
        <v>338773.20517999999</v>
      </c>
      <c r="F11" s="60">
        <v>131708.03266</v>
      </c>
      <c r="G11" s="87">
        <f>E11+F11</f>
        <v>470481.23783999996</v>
      </c>
      <c r="H11" s="60">
        <v>89250.305129999993</v>
      </c>
      <c r="I11" s="60">
        <v>134098.80734</v>
      </c>
      <c r="J11" s="60">
        <v>334731.66860999999</v>
      </c>
      <c r="K11" s="89">
        <f>H11+I11+J11</f>
        <v>558080.78107999999</v>
      </c>
      <c r="L11" s="100">
        <v>1028562.0189199999</v>
      </c>
      <c r="N11" s="104" t="s">
        <v>238</v>
      </c>
    </row>
    <row r="12" spans="2:20" ht="12" customHeight="1" thickTop="1" thickBot="1" x14ac:dyDescent="0.25">
      <c r="B12" s="61" t="s">
        <v>41</v>
      </c>
      <c r="C12" s="62" t="s">
        <v>42</v>
      </c>
      <c r="D12" s="63"/>
      <c r="E12" s="64">
        <v>0</v>
      </c>
      <c r="F12" s="64">
        <v>0</v>
      </c>
      <c r="G12" s="87">
        <f t="shared" ref="G12:G75" si="0">E12+F12</f>
        <v>0</v>
      </c>
      <c r="H12" s="64">
        <v>1780</v>
      </c>
      <c r="I12" s="64">
        <v>7791.0800799999997</v>
      </c>
      <c r="J12" s="64">
        <v>27293.935000000001</v>
      </c>
      <c r="K12" s="89">
        <f t="shared" ref="K12:K75" si="1">H12+I12+J12</f>
        <v>36865.015079999997</v>
      </c>
      <c r="L12" s="101">
        <v>36865.015079999997</v>
      </c>
      <c r="M12" s="65"/>
      <c r="N12" s="65"/>
      <c r="O12" s="112" t="s">
        <v>244</v>
      </c>
      <c r="P12" s="112"/>
      <c r="Q12" s="112"/>
      <c r="R12" s="112"/>
      <c r="S12" s="112"/>
      <c r="T12" s="112"/>
    </row>
    <row r="13" spans="2:20" ht="12" customHeight="1" thickTop="1" thickBot="1" x14ac:dyDescent="0.25">
      <c r="B13" s="61" t="s">
        <v>43</v>
      </c>
      <c r="C13" s="62" t="s">
        <v>44</v>
      </c>
      <c r="D13" s="63"/>
      <c r="E13" s="64">
        <v>0</v>
      </c>
      <c r="F13" s="64">
        <v>0</v>
      </c>
      <c r="G13" s="87">
        <f t="shared" si="0"/>
        <v>0</v>
      </c>
      <c r="H13" s="64">
        <v>0</v>
      </c>
      <c r="I13" s="64">
        <v>0</v>
      </c>
      <c r="J13" s="64">
        <v>0</v>
      </c>
      <c r="K13" s="89">
        <f t="shared" si="1"/>
        <v>0</v>
      </c>
      <c r="L13" s="101">
        <v>0</v>
      </c>
      <c r="M13" s="65"/>
      <c r="N13" s="65"/>
      <c r="O13" s="112"/>
      <c r="P13" s="112"/>
      <c r="Q13" s="112"/>
      <c r="R13" s="112"/>
      <c r="S13" s="112"/>
      <c r="T13" s="112"/>
    </row>
    <row r="14" spans="2:20" ht="12" customHeight="1" thickTop="1" thickBot="1" x14ac:dyDescent="0.3">
      <c r="B14" s="61" t="s">
        <v>45</v>
      </c>
      <c r="C14" s="62" t="s">
        <v>46</v>
      </c>
      <c r="D14" s="63"/>
      <c r="E14" s="64">
        <v>0</v>
      </c>
      <c r="F14" s="64">
        <v>0</v>
      </c>
      <c r="G14" s="87">
        <f t="shared" si="0"/>
        <v>0</v>
      </c>
      <c r="H14" s="64">
        <v>0</v>
      </c>
      <c r="I14" s="64">
        <v>0</v>
      </c>
      <c r="J14" s="64">
        <v>0</v>
      </c>
      <c r="K14" s="89">
        <f t="shared" si="1"/>
        <v>0</v>
      </c>
      <c r="L14" s="101">
        <v>0</v>
      </c>
      <c r="M14" s="65"/>
      <c r="N14" s="65"/>
      <c r="O14" s="1"/>
      <c r="P14" s="1"/>
      <c r="Q14" s="1"/>
      <c r="R14" s="1"/>
      <c r="S14" s="1"/>
      <c r="T14" s="1"/>
    </row>
    <row r="15" spans="2:20" ht="12" customHeight="1" thickTop="1" thickBot="1" x14ac:dyDescent="0.3">
      <c r="B15" s="61" t="s">
        <v>47</v>
      </c>
      <c r="C15" s="62" t="s">
        <v>48</v>
      </c>
      <c r="D15" s="63"/>
      <c r="E15" s="64">
        <v>0</v>
      </c>
      <c r="F15" s="64">
        <v>0</v>
      </c>
      <c r="G15" s="87">
        <f t="shared" si="0"/>
        <v>0</v>
      </c>
      <c r="H15" s="64">
        <v>0</v>
      </c>
      <c r="I15" s="64">
        <v>0</v>
      </c>
      <c r="J15" s="64">
        <v>0</v>
      </c>
      <c r="K15" s="89">
        <f t="shared" si="1"/>
        <v>0</v>
      </c>
      <c r="L15" s="101">
        <v>0</v>
      </c>
      <c r="M15" s="65"/>
      <c r="N15" s="65"/>
      <c r="O15" s="7"/>
      <c r="P15" s="110" t="s">
        <v>16</v>
      </c>
      <c r="Q15" s="111"/>
      <c r="R15" s="111"/>
      <c r="S15" s="111"/>
      <c r="T15" s="111"/>
    </row>
    <row r="16" spans="2:20" ht="12" customHeight="1" thickTop="1" thickBot="1" x14ac:dyDescent="0.3">
      <c r="B16" s="61" t="s">
        <v>49</v>
      </c>
      <c r="C16" s="62" t="s">
        <v>50</v>
      </c>
      <c r="D16" s="63"/>
      <c r="E16" s="64">
        <v>0</v>
      </c>
      <c r="F16" s="64">
        <v>0</v>
      </c>
      <c r="G16" s="87">
        <f t="shared" si="0"/>
        <v>0</v>
      </c>
      <c r="H16" s="64">
        <v>0</v>
      </c>
      <c r="I16" s="64">
        <v>0</v>
      </c>
      <c r="J16" s="64">
        <v>0</v>
      </c>
      <c r="K16" s="89">
        <f t="shared" si="1"/>
        <v>0</v>
      </c>
      <c r="L16" s="101">
        <v>0</v>
      </c>
      <c r="M16" s="65"/>
      <c r="N16" s="65"/>
      <c r="O16" s="1"/>
      <c r="P16" s="21">
        <v>2023</v>
      </c>
      <c r="Q16" s="22" t="s">
        <v>0</v>
      </c>
      <c r="R16" s="21">
        <v>2024</v>
      </c>
      <c r="S16" s="22" t="s">
        <v>0</v>
      </c>
      <c r="T16" s="23" t="s">
        <v>239</v>
      </c>
    </row>
    <row r="17" spans="2:20" ht="12" customHeight="1" thickTop="1" thickBot="1" x14ac:dyDescent="0.25">
      <c r="B17" s="61" t="s">
        <v>51</v>
      </c>
      <c r="C17" s="62" t="s">
        <v>52</v>
      </c>
      <c r="D17" s="63"/>
      <c r="E17" s="64">
        <v>37747.36047</v>
      </c>
      <c r="F17" s="64">
        <v>4067.9940099999999</v>
      </c>
      <c r="G17" s="87">
        <f t="shared" si="0"/>
        <v>41815.354480000002</v>
      </c>
      <c r="H17" s="64">
        <v>1620.25055</v>
      </c>
      <c r="I17" s="64">
        <v>1296.9658199999999</v>
      </c>
      <c r="J17" s="64">
        <v>745</v>
      </c>
      <c r="K17" s="89">
        <f t="shared" si="1"/>
        <v>3662.2163700000001</v>
      </c>
      <c r="L17" s="101">
        <v>45477.570849999996</v>
      </c>
      <c r="M17" s="65"/>
      <c r="N17" s="65"/>
      <c r="O17" s="8" t="s">
        <v>9</v>
      </c>
      <c r="P17" s="9">
        <v>998.07</v>
      </c>
      <c r="Q17" s="10">
        <v>33.9</v>
      </c>
      <c r="R17" s="9">
        <v>1028.5620189199999</v>
      </c>
      <c r="S17" s="10">
        <v>32.612029447529366</v>
      </c>
      <c r="T17" s="10">
        <v>3.0550982315869391</v>
      </c>
    </row>
    <row r="18" spans="2:20" ht="12" customHeight="1" thickTop="1" thickBot="1" x14ac:dyDescent="0.25">
      <c r="B18" s="61" t="s">
        <v>53</v>
      </c>
      <c r="C18" s="62" t="s">
        <v>54</v>
      </c>
      <c r="D18" s="63"/>
      <c r="E18" s="64">
        <v>196167.34922999999</v>
      </c>
      <c r="F18" s="64">
        <v>92286.3992</v>
      </c>
      <c r="G18" s="87">
        <f t="shared" si="0"/>
        <v>288453.74842999998</v>
      </c>
      <c r="H18" s="64">
        <v>61298</v>
      </c>
      <c r="I18" s="64">
        <v>90020</v>
      </c>
      <c r="J18" s="64">
        <v>220377.35</v>
      </c>
      <c r="K18" s="89">
        <f t="shared" si="1"/>
        <v>371695.35</v>
      </c>
      <c r="L18" s="101">
        <v>660149.09843000001</v>
      </c>
      <c r="M18" s="65"/>
      <c r="N18" s="65"/>
      <c r="O18" s="11" t="s">
        <v>1</v>
      </c>
      <c r="P18" s="12">
        <v>102.28</v>
      </c>
      <c r="Q18" s="13">
        <v>3.5</v>
      </c>
      <c r="R18" s="12">
        <v>126.49183089999998</v>
      </c>
      <c r="S18" s="13">
        <v>4.01060435666695</v>
      </c>
      <c r="T18" s="13">
        <v>23.672106863511914</v>
      </c>
    </row>
    <row r="19" spans="2:20" ht="12" customHeight="1" thickTop="1" thickBot="1" x14ac:dyDescent="0.25">
      <c r="B19" s="61" t="s">
        <v>55</v>
      </c>
      <c r="C19" s="62" t="s">
        <v>56</v>
      </c>
      <c r="D19" s="63"/>
      <c r="E19" s="64">
        <v>29497.046460000001</v>
      </c>
      <c r="F19" s="64">
        <v>1711.1210900000001</v>
      </c>
      <c r="G19" s="87">
        <f t="shared" si="0"/>
        <v>31208.167550000002</v>
      </c>
      <c r="H19" s="64">
        <v>48.5</v>
      </c>
      <c r="I19" s="64">
        <v>451.48144000000002</v>
      </c>
      <c r="J19" s="64">
        <v>206.06399999999999</v>
      </c>
      <c r="K19" s="89">
        <f t="shared" si="1"/>
        <v>706.04543999999999</v>
      </c>
      <c r="L19" s="101">
        <v>31914.21299</v>
      </c>
      <c r="M19" s="65"/>
      <c r="N19" s="65"/>
      <c r="O19" s="14" t="s">
        <v>2</v>
      </c>
      <c r="P19" s="15">
        <v>479.44</v>
      </c>
      <c r="Q19" s="16">
        <v>16.3</v>
      </c>
      <c r="R19" s="15">
        <v>524.13976121999997</v>
      </c>
      <c r="S19" s="16">
        <v>16.618600544355839</v>
      </c>
      <c r="T19" s="16">
        <v>9.3233274695478059</v>
      </c>
    </row>
    <row r="20" spans="2:20" ht="12" customHeight="1" thickTop="1" thickBot="1" x14ac:dyDescent="0.25">
      <c r="B20" s="61" t="s">
        <v>57</v>
      </c>
      <c r="C20" s="62" t="s">
        <v>58</v>
      </c>
      <c r="D20" s="63"/>
      <c r="E20" s="64">
        <v>43946.653050000001</v>
      </c>
      <c r="F20" s="64">
        <v>18508.887859999999</v>
      </c>
      <c r="G20" s="87">
        <f t="shared" si="0"/>
        <v>62455.540909999996</v>
      </c>
      <c r="H20" s="64">
        <v>11225.630740000001</v>
      </c>
      <c r="I20" s="64">
        <v>17163.28</v>
      </c>
      <c r="J20" s="64">
        <v>37820</v>
      </c>
      <c r="K20" s="89">
        <f t="shared" si="1"/>
        <v>66208.910739999992</v>
      </c>
      <c r="L20" s="101">
        <v>128664.45165</v>
      </c>
      <c r="M20" s="65"/>
      <c r="N20" s="65"/>
      <c r="O20" s="11" t="s">
        <v>3</v>
      </c>
      <c r="P20" s="12">
        <v>825.49</v>
      </c>
      <c r="Q20" s="13">
        <v>28</v>
      </c>
      <c r="R20" s="12">
        <v>926.42954209999994</v>
      </c>
      <c r="S20" s="13">
        <v>29.373773240966088</v>
      </c>
      <c r="T20" s="13">
        <v>12.227833420150446</v>
      </c>
    </row>
    <row r="21" spans="2:20" ht="12" customHeight="1" thickTop="1" thickBot="1" x14ac:dyDescent="0.25">
      <c r="B21" s="61" t="s">
        <v>59</v>
      </c>
      <c r="C21" s="62" t="s">
        <v>60</v>
      </c>
      <c r="D21" s="63"/>
      <c r="E21" s="64">
        <v>3629.2055500000001</v>
      </c>
      <c r="F21" s="64">
        <v>6055.2716700000001</v>
      </c>
      <c r="G21" s="87">
        <f t="shared" si="0"/>
        <v>9684.4772200000007</v>
      </c>
      <c r="H21" s="64">
        <v>6263.9238400000004</v>
      </c>
      <c r="I21" s="64">
        <v>7878.2</v>
      </c>
      <c r="J21" s="64">
        <v>23099.319609999999</v>
      </c>
      <c r="K21" s="89">
        <f t="shared" si="1"/>
        <v>37241.443449999999</v>
      </c>
      <c r="L21" s="101">
        <v>46925.92067</v>
      </c>
      <c r="M21" s="65"/>
      <c r="N21" s="65"/>
      <c r="O21" s="14" t="s">
        <v>4</v>
      </c>
      <c r="P21" s="15">
        <v>116.85</v>
      </c>
      <c r="Q21" s="16">
        <v>4</v>
      </c>
      <c r="R21" s="15">
        <v>129.50206191000001</v>
      </c>
      <c r="S21" s="16">
        <v>4.1060480348664097</v>
      </c>
      <c r="T21" s="16">
        <v>10.827609679075749</v>
      </c>
    </row>
    <row r="22" spans="2:20" ht="12" customHeight="1" thickTop="1" thickBot="1" x14ac:dyDescent="0.25">
      <c r="B22" s="61" t="s">
        <v>61</v>
      </c>
      <c r="C22" s="62" t="s">
        <v>62</v>
      </c>
      <c r="D22" s="63"/>
      <c r="E22" s="64">
        <v>0</v>
      </c>
      <c r="F22" s="64">
        <v>0</v>
      </c>
      <c r="G22" s="87">
        <f t="shared" si="0"/>
        <v>0</v>
      </c>
      <c r="H22" s="64">
        <v>0</v>
      </c>
      <c r="I22" s="64">
        <v>0</v>
      </c>
      <c r="J22" s="64">
        <v>0</v>
      </c>
      <c r="K22" s="89">
        <f t="shared" si="1"/>
        <v>0</v>
      </c>
      <c r="L22" s="101">
        <v>0</v>
      </c>
      <c r="M22" s="65"/>
      <c r="N22" s="65"/>
      <c r="O22" s="17" t="s">
        <v>10</v>
      </c>
      <c r="P22" s="18">
        <v>2522.13</v>
      </c>
      <c r="Q22" s="19">
        <v>85.6</v>
      </c>
      <c r="R22" s="18">
        <v>2735.12521505</v>
      </c>
      <c r="S22" s="19">
        <v>86.721055624384675</v>
      </c>
      <c r="T22" s="19">
        <v>8.4450529929067955</v>
      </c>
    </row>
    <row r="23" spans="2:20" ht="12" customHeight="1" thickTop="1" thickBot="1" x14ac:dyDescent="0.25">
      <c r="B23" s="61">
        <v>13</v>
      </c>
      <c r="C23" s="62" t="s">
        <v>63</v>
      </c>
      <c r="D23" s="32"/>
      <c r="E23" s="36">
        <v>27777.273819999999</v>
      </c>
      <c r="F23" s="36">
        <v>9078.3588299999992</v>
      </c>
      <c r="G23" s="87">
        <f t="shared" si="0"/>
        <v>36855.63265</v>
      </c>
      <c r="H23" s="36">
        <v>7014</v>
      </c>
      <c r="I23" s="36">
        <v>9497.7999999999993</v>
      </c>
      <c r="J23" s="36">
        <v>25190</v>
      </c>
      <c r="K23" s="89">
        <f t="shared" si="1"/>
        <v>41701.800000000003</v>
      </c>
      <c r="L23" s="101">
        <v>78557.432650000002</v>
      </c>
      <c r="O23" s="14" t="s">
        <v>5</v>
      </c>
      <c r="P23" s="15">
        <v>40.479999999999997</v>
      </c>
      <c r="Q23" s="16">
        <v>1.4</v>
      </c>
      <c r="R23" s="15">
        <v>45.903828509999997</v>
      </c>
      <c r="S23" s="16">
        <v>1.4554465161899917</v>
      </c>
      <c r="T23" s="16">
        <v>13.398785844861649</v>
      </c>
    </row>
    <row r="24" spans="2:20" ht="12" customHeight="1" thickTop="1" thickBot="1" x14ac:dyDescent="0.25">
      <c r="B24" s="61">
        <v>16</v>
      </c>
      <c r="C24" s="62" t="s">
        <v>64</v>
      </c>
      <c r="D24" s="63"/>
      <c r="E24" s="64">
        <v>0</v>
      </c>
      <c r="F24" s="64">
        <v>0</v>
      </c>
      <c r="G24" s="87">
        <f t="shared" si="0"/>
        <v>0</v>
      </c>
      <c r="H24" s="64">
        <v>0</v>
      </c>
      <c r="I24" s="64">
        <v>0</v>
      </c>
      <c r="J24" s="64">
        <v>0</v>
      </c>
      <c r="K24" s="89">
        <f t="shared" si="1"/>
        <v>0</v>
      </c>
      <c r="L24" s="101">
        <v>0</v>
      </c>
      <c r="M24" s="65"/>
      <c r="N24" s="65"/>
      <c r="O24" s="11" t="s">
        <v>6</v>
      </c>
      <c r="P24" s="12">
        <v>286.32</v>
      </c>
      <c r="Q24" s="13">
        <v>9.6999999999999993</v>
      </c>
      <c r="R24" s="12">
        <v>276.46276238000002</v>
      </c>
      <c r="S24" s="13">
        <v>8.7656471676338743</v>
      </c>
      <c r="T24" s="13">
        <v>-3.4427345697122007</v>
      </c>
    </row>
    <row r="25" spans="2:20" ht="12" customHeight="1" thickTop="1" thickBot="1" x14ac:dyDescent="0.25">
      <c r="B25" s="61">
        <v>17</v>
      </c>
      <c r="C25" s="62" t="s">
        <v>65</v>
      </c>
      <c r="D25" s="63"/>
      <c r="E25" s="64">
        <v>0</v>
      </c>
      <c r="F25" s="64">
        <v>0</v>
      </c>
      <c r="G25" s="87">
        <f t="shared" si="0"/>
        <v>0</v>
      </c>
      <c r="H25" s="64">
        <v>0</v>
      </c>
      <c r="I25" s="64">
        <v>0</v>
      </c>
      <c r="J25" s="64">
        <v>0</v>
      </c>
      <c r="K25" s="89">
        <f t="shared" si="1"/>
        <v>0</v>
      </c>
      <c r="L25" s="101">
        <v>0</v>
      </c>
      <c r="M25" s="65"/>
      <c r="N25" s="65"/>
      <c r="O25" s="17" t="s">
        <v>11</v>
      </c>
      <c r="P25" s="18">
        <v>326.8</v>
      </c>
      <c r="Q25" s="19">
        <v>11.1</v>
      </c>
      <c r="R25" s="18">
        <v>322.36659089</v>
      </c>
      <c r="S25" s="19">
        <v>10.221093683823865</v>
      </c>
      <c r="T25" s="19">
        <v>-1.3566123347613228</v>
      </c>
    </row>
    <row r="26" spans="2:20" ht="12" customHeight="1" thickTop="1" thickBot="1" x14ac:dyDescent="0.25">
      <c r="B26" s="61" t="s">
        <v>66</v>
      </c>
      <c r="C26" s="62" t="s">
        <v>67</v>
      </c>
      <c r="D26" s="63"/>
      <c r="E26" s="64">
        <v>2.5983700000000001</v>
      </c>
      <c r="F26" s="64">
        <v>0</v>
      </c>
      <c r="G26" s="87">
        <f t="shared" si="0"/>
        <v>2.5983700000000001</v>
      </c>
      <c r="H26" s="64">
        <v>0</v>
      </c>
      <c r="I26" s="64">
        <v>0</v>
      </c>
      <c r="J26" s="64">
        <v>0</v>
      </c>
      <c r="K26" s="89">
        <f t="shared" si="1"/>
        <v>0</v>
      </c>
      <c r="L26" s="101">
        <v>2.5983700000000001</v>
      </c>
      <c r="M26" s="65"/>
      <c r="N26" s="65"/>
      <c r="O26" s="17" t="s">
        <v>12</v>
      </c>
      <c r="P26" s="18">
        <v>2848.93</v>
      </c>
      <c r="Q26" s="19">
        <v>96.6</v>
      </c>
      <c r="R26" s="18">
        <v>3057.4918059399997</v>
      </c>
      <c r="S26" s="19">
        <v>96.942149308208528</v>
      </c>
      <c r="T26" s="19">
        <v>7.3207065789612216</v>
      </c>
    </row>
    <row r="27" spans="2:20" ht="12" customHeight="1" thickTop="1" thickBot="1" x14ac:dyDescent="0.25">
      <c r="B27" s="61" t="s">
        <v>68</v>
      </c>
      <c r="C27" s="62" t="s">
        <v>69</v>
      </c>
      <c r="D27" s="63"/>
      <c r="E27" s="64">
        <v>5.7182399999999998</v>
      </c>
      <c r="F27" s="64">
        <v>0</v>
      </c>
      <c r="G27" s="87">
        <f t="shared" si="0"/>
        <v>5.7182399999999998</v>
      </c>
      <c r="H27" s="64">
        <v>0</v>
      </c>
      <c r="I27" s="64">
        <v>0</v>
      </c>
      <c r="J27" s="64">
        <v>0</v>
      </c>
      <c r="K27" s="89">
        <f t="shared" si="1"/>
        <v>0</v>
      </c>
      <c r="L27" s="101">
        <v>5.7182399999999998</v>
      </c>
      <c r="M27" s="65"/>
      <c r="N27" s="65"/>
      <c r="O27" s="14" t="s">
        <v>7</v>
      </c>
      <c r="P27" s="15">
        <v>5</v>
      </c>
      <c r="Q27" s="16">
        <v>0.2</v>
      </c>
      <c r="R27" s="15">
        <v>24.186809140000001</v>
      </c>
      <c r="S27" s="16">
        <v>0.76687736607626267</v>
      </c>
      <c r="T27" s="16">
        <v>383.73618279999999</v>
      </c>
    </row>
    <row r="28" spans="2:20" s="41" customFormat="1" ht="12" customHeight="1" thickTop="1" thickBot="1" x14ac:dyDescent="0.25">
      <c r="B28" s="57" t="s">
        <v>70</v>
      </c>
      <c r="C28" s="58" t="s">
        <v>71</v>
      </c>
      <c r="D28" s="59"/>
      <c r="E28" s="60">
        <v>44373.911039999999</v>
      </c>
      <c r="F28" s="60">
        <v>14105.56897</v>
      </c>
      <c r="G28" s="87">
        <f t="shared" si="0"/>
        <v>58479.480009999999</v>
      </c>
      <c r="H28" s="60">
        <v>9113.9353699999992</v>
      </c>
      <c r="I28" s="60">
        <v>12974.66152</v>
      </c>
      <c r="J28" s="60">
        <v>45923.754000000001</v>
      </c>
      <c r="K28" s="89">
        <f t="shared" si="1"/>
        <v>68012.350890000002</v>
      </c>
      <c r="L28" s="100">
        <v>126491.83089999999</v>
      </c>
      <c r="M28" s="66"/>
      <c r="N28" s="66"/>
      <c r="O28" s="11" t="s">
        <v>8</v>
      </c>
      <c r="P28" s="12">
        <v>93.93</v>
      </c>
      <c r="Q28" s="13">
        <v>3.2</v>
      </c>
      <c r="R28" s="12">
        <v>72.255796070000017</v>
      </c>
      <c r="S28" s="13">
        <v>2.2909733257152243</v>
      </c>
      <c r="T28" s="13">
        <v>-23.074847152134552</v>
      </c>
    </row>
    <row r="29" spans="2:20" ht="12" customHeight="1" thickTop="1" thickBot="1" x14ac:dyDescent="0.25">
      <c r="B29" s="61" t="s">
        <v>72</v>
      </c>
      <c r="C29" s="62" t="s">
        <v>73</v>
      </c>
      <c r="D29" s="63"/>
      <c r="E29" s="64">
        <v>0</v>
      </c>
      <c r="F29" s="64">
        <v>0</v>
      </c>
      <c r="G29" s="87">
        <f t="shared" si="0"/>
        <v>0</v>
      </c>
      <c r="H29" s="64">
        <v>1000</v>
      </c>
      <c r="I29" s="64">
        <v>5881.8457600000002</v>
      </c>
      <c r="J29" s="64">
        <v>18468.265500000001</v>
      </c>
      <c r="K29" s="89">
        <f t="shared" si="1"/>
        <v>25350.111260000001</v>
      </c>
      <c r="L29" s="101">
        <v>25350.111260000001</v>
      </c>
      <c r="M29" s="65"/>
      <c r="N29" s="65"/>
      <c r="O29" s="17" t="s">
        <v>13</v>
      </c>
      <c r="P29" s="18">
        <v>98.93</v>
      </c>
      <c r="Q29" s="19">
        <v>3.4</v>
      </c>
      <c r="R29" s="18">
        <v>96.442605210000011</v>
      </c>
      <c r="S29" s="19">
        <v>3.0578506917914865</v>
      </c>
      <c r="T29" s="19">
        <v>-2.514297776205396</v>
      </c>
    </row>
    <row r="30" spans="2:20" ht="12" customHeight="1" thickTop="1" thickBot="1" x14ac:dyDescent="0.25">
      <c r="B30" s="61" t="s">
        <v>74</v>
      </c>
      <c r="C30" s="62" t="s">
        <v>75</v>
      </c>
      <c r="D30" s="63"/>
      <c r="E30" s="64">
        <v>0</v>
      </c>
      <c r="F30" s="64">
        <v>0</v>
      </c>
      <c r="G30" s="87">
        <f t="shared" si="0"/>
        <v>0</v>
      </c>
      <c r="H30" s="64">
        <v>15</v>
      </c>
      <c r="I30" s="64">
        <v>88.077330000000003</v>
      </c>
      <c r="J30" s="64">
        <v>282.536</v>
      </c>
      <c r="K30" s="89">
        <f t="shared" si="1"/>
        <v>385.61333000000002</v>
      </c>
      <c r="L30" s="101">
        <v>385.61333000000002</v>
      </c>
      <c r="M30" s="65"/>
      <c r="N30" s="65"/>
      <c r="O30" s="2" t="s">
        <v>14</v>
      </c>
      <c r="P30" s="3">
        <v>2947.85</v>
      </c>
      <c r="Q30" s="4">
        <v>100</v>
      </c>
      <c r="R30" s="3">
        <v>3153.9344111499995</v>
      </c>
      <c r="S30" s="4">
        <v>100</v>
      </c>
      <c r="T30" s="4">
        <v>6.9910073833471671</v>
      </c>
    </row>
    <row r="31" spans="2:20" ht="12" customHeight="1" thickTop="1" thickBot="1" x14ac:dyDescent="0.3">
      <c r="B31" s="61" t="s">
        <v>76</v>
      </c>
      <c r="C31" s="62" t="s">
        <v>77</v>
      </c>
      <c r="D31" s="63"/>
      <c r="E31" s="64">
        <v>0</v>
      </c>
      <c r="F31" s="64">
        <v>0</v>
      </c>
      <c r="G31" s="87">
        <f t="shared" si="0"/>
        <v>0</v>
      </c>
      <c r="H31" s="64">
        <v>6</v>
      </c>
      <c r="I31" s="64">
        <v>27.75254</v>
      </c>
      <c r="J31" s="64">
        <v>84.978499999999997</v>
      </c>
      <c r="K31" s="89">
        <f t="shared" si="1"/>
        <v>118.73103999999999</v>
      </c>
      <c r="L31" s="101">
        <v>118.73103999999999</v>
      </c>
      <c r="M31" s="65"/>
      <c r="N31" s="65"/>
      <c r="O31" s="1"/>
      <c r="P31" s="1"/>
      <c r="Q31" s="1"/>
      <c r="R31" s="1"/>
      <c r="S31" s="1"/>
      <c r="T31" s="1"/>
    </row>
    <row r="32" spans="2:20" ht="12" customHeight="1" thickTop="1" thickBot="1" x14ac:dyDescent="0.3">
      <c r="B32" s="61" t="s">
        <v>78</v>
      </c>
      <c r="C32" s="62" t="s">
        <v>79</v>
      </c>
      <c r="D32" s="63"/>
      <c r="E32" s="64">
        <v>0</v>
      </c>
      <c r="F32" s="64">
        <v>0</v>
      </c>
      <c r="G32" s="87">
        <f t="shared" si="0"/>
        <v>0</v>
      </c>
      <c r="H32" s="64">
        <v>0</v>
      </c>
      <c r="I32" s="64">
        <v>0</v>
      </c>
      <c r="J32" s="64">
        <v>0</v>
      </c>
      <c r="K32" s="89">
        <f t="shared" si="1"/>
        <v>0</v>
      </c>
      <c r="L32" s="101">
        <v>0</v>
      </c>
      <c r="M32" s="65"/>
      <c r="N32" s="65"/>
      <c r="O32" s="7"/>
      <c r="P32" s="110" t="s">
        <v>18</v>
      </c>
      <c r="Q32" s="111"/>
      <c r="R32" s="111"/>
      <c r="S32" s="111"/>
      <c r="T32" s="111"/>
    </row>
    <row r="33" spans="2:20" ht="12" customHeight="1" thickTop="1" thickBot="1" x14ac:dyDescent="0.3">
      <c r="B33" s="61" t="s">
        <v>80</v>
      </c>
      <c r="C33" s="62" t="s">
        <v>81</v>
      </c>
      <c r="D33" s="63"/>
      <c r="E33" s="64">
        <v>0</v>
      </c>
      <c r="F33" s="64">
        <v>0</v>
      </c>
      <c r="G33" s="87">
        <f t="shared" si="0"/>
        <v>0</v>
      </c>
      <c r="H33" s="64">
        <v>100</v>
      </c>
      <c r="I33" s="64">
        <v>561.25725</v>
      </c>
      <c r="J33" s="64">
        <v>1633.1420000000001</v>
      </c>
      <c r="K33" s="89">
        <f t="shared" si="1"/>
        <v>2294.3992499999999</v>
      </c>
      <c r="L33" s="101">
        <v>2294.3992499999999</v>
      </c>
      <c r="M33" s="65"/>
      <c r="N33" s="65"/>
      <c r="O33" s="1"/>
      <c r="P33" s="21">
        <v>2023</v>
      </c>
      <c r="Q33" s="22" t="s">
        <v>0</v>
      </c>
      <c r="R33" s="21">
        <v>2024</v>
      </c>
      <c r="S33" s="107" t="s">
        <v>0</v>
      </c>
      <c r="T33" s="23" t="s">
        <v>239</v>
      </c>
    </row>
    <row r="34" spans="2:20" ht="12" customHeight="1" thickTop="1" thickBot="1" x14ac:dyDescent="0.25">
      <c r="B34" s="61" t="s">
        <v>82</v>
      </c>
      <c r="C34" s="62" t="s">
        <v>83</v>
      </c>
      <c r="D34" s="63"/>
      <c r="E34" s="64">
        <v>0</v>
      </c>
      <c r="F34" s="64">
        <v>0</v>
      </c>
      <c r="G34" s="87">
        <f t="shared" si="0"/>
        <v>0</v>
      </c>
      <c r="H34" s="64">
        <v>240</v>
      </c>
      <c r="I34" s="64">
        <v>1415.0607</v>
      </c>
      <c r="J34" s="64">
        <v>4347.8575000000001</v>
      </c>
      <c r="K34" s="89">
        <f t="shared" si="1"/>
        <v>6002.9182000000001</v>
      </c>
      <c r="L34" s="101">
        <v>6002.9182000000001</v>
      </c>
      <c r="M34" s="65"/>
      <c r="N34" s="65"/>
      <c r="O34" s="8" t="s">
        <v>9</v>
      </c>
      <c r="P34" s="9">
        <v>539.04999999999995</v>
      </c>
      <c r="Q34" s="10">
        <v>36.182709088468251</v>
      </c>
      <c r="R34" s="9">
        <v>558.08078107999995</v>
      </c>
      <c r="S34" s="10">
        <v>35.183707188354973</v>
      </c>
      <c r="T34" s="10">
        <v>3.5304296595863036</v>
      </c>
    </row>
    <row r="35" spans="2:20" ht="12" customHeight="1" thickTop="1" thickBot="1" x14ac:dyDescent="0.25">
      <c r="B35" s="61" t="s">
        <v>84</v>
      </c>
      <c r="C35" s="62" t="s">
        <v>85</v>
      </c>
      <c r="D35" s="63"/>
      <c r="E35" s="64">
        <v>0</v>
      </c>
      <c r="F35" s="64">
        <v>0</v>
      </c>
      <c r="G35" s="87">
        <f t="shared" si="0"/>
        <v>0</v>
      </c>
      <c r="H35" s="64">
        <v>0</v>
      </c>
      <c r="I35" s="64">
        <v>0</v>
      </c>
      <c r="J35" s="64">
        <v>0</v>
      </c>
      <c r="K35" s="89">
        <f t="shared" si="1"/>
        <v>0</v>
      </c>
      <c r="L35" s="101">
        <v>0</v>
      </c>
      <c r="M35" s="65"/>
      <c r="N35" s="65"/>
      <c r="O35" s="11" t="s">
        <v>1</v>
      </c>
      <c r="P35" s="12">
        <v>59.71</v>
      </c>
      <c r="Q35" s="13">
        <v>4.0079205262451341</v>
      </c>
      <c r="R35" s="12">
        <v>68.012350890000008</v>
      </c>
      <c r="S35" s="13">
        <v>4.2877782572526755</v>
      </c>
      <c r="T35" s="13">
        <v>13.904456355719319</v>
      </c>
    </row>
    <row r="36" spans="2:20" ht="12" customHeight="1" thickTop="1" thickBot="1" x14ac:dyDescent="0.25">
      <c r="B36" s="61" t="s">
        <v>86</v>
      </c>
      <c r="C36" s="62" t="s">
        <v>87</v>
      </c>
      <c r="D36" s="63"/>
      <c r="E36" s="64">
        <v>0</v>
      </c>
      <c r="F36" s="64">
        <v>0</v>
      </c>
      <c r="G36" s="87">
        <f t="shared" si="0"/>
        <v>0</v>
      </c>
      <c r="H36" s="64">
        <v>1</v>
      </c>
      <c r="I36" s="64">
        <v>2.2779400000000001</v>
      </c>
      <c r="J36" s="64">
        <v>6.9744999999999999</v>
      </c>
      <c r="K36" s="89">
        <f t="shared" si="1"/>
        <v>10.25244</v>
      </c>
      <c r="L36" s="101">
        <v>10.25244</v>
      </c>
      <c r="M36" s="65"/>
      <c r="N36" s="65"/>
      <c r="O36" s="14" t="s">
        <v>2</v>
      </c>
      <c r="P36" s="15">
        <v>243.07</v>
      </c>
      <c r="Q36" s="16">
        <v>16.315612833937443</v>
      </c>
      <c r="R36" s="15">
        <v>269.02840292999997</v>
      </c>
      <c r="S36" s="16">
        <v>16.960656727369091</v>
      </c>
      <c r="T36" s="16">
        <v>10.679393972929603</v>
      </c>
    </row>
    <row r="37" spans="2:20" ht="12" customHeight="1" thickTop="1" thickBot="1" x14ac:dyDescent="0.25">
      <c r="B37" s="61" t="s">
        <v>88</v>
      </c>
      <c r="C37" s="62" t="s">
        <v>89</v>
      </c>
      <c r="D37" s="63"/>
      <c r="E37" s="64">
        <v>0</v>
      </c>
      <c r="F37" s="64">
        <v>0</v>
      </c>
      <c r="G37" s="87">
        <f t="shared" si="0"/>
        <v>0</v>
      </c>
      <c r="H37" s="64">
        <v>0</v>
      </c>
      <c r="I37" s="64">
        <v>0</v>
      </c>
      <c r="J37" s="64">
        <v>0</v>
      </c>
      <c r="K37" s="89">
        <f t="shared" si="1"/>
        <v>0</v>
      </c>
      <c r="L37" s="101">
        <v>0</v>
      </c>
      <c r="M37" s="65"/>
      <c r="N37" s="65"/>
      <c r="O37" s="11" t="s">
        <v>3</v>
      </c>
      <c r="P37" s="12">
        <v>443.62</v>
      </c>
      <c r="Q37" s="13">
        <v>29.777151295475903</v>
      </c>
      <c r="R37" s="12">
        <v>513.31986208000001</v>
      </c>
      <c r="S37" s="13">
        <v>32.361794804040279</v>
      </c>
      <c r="T37" s="13">
        <v>15.711614011992253</v>
      </c>
    </row>
    <row r="38" spans="2:20" ht="12" customHeight="1" thickTop="1" thickBot="1" x14ac:dyDescent="0.25">
      <c r="B38" s="61" t="s">
        <v>90</v>
      </c>
      <c r="C38" s="62" t="s">
        <v>91</v>
      </c>
      <c r="D38" s="63"/>
      <c r="E38" s="64">
        <v>0</v>
      </c>
      <c r="F38" s="64">
        <v>0</v>
      </c>
      <c r="G38" s="87">
        <f t="shared" si="0"/>
        <v>0</v>
      </c>
      <c r="H38" s="64">
        <v>0</v>
      </c>
      <c r="I38" s="64">
        <v>0</v>
      </c>
      <c r="J38" s="64">
        <v>0</v>
      </c>
      <c r="K38" s="89">
        <f t="shared" si="1"/>
        <v>0</v>
      </c>
      <c r="L38" s="101">
        <v>0</v>
      </c>
      <c r="M38" s="65"/>
      <c r="N38" s="65"/>
      <c r="O38" s="14" t="s">
        <v>4</v>
      </c>
      <c r="P38" s="15">
        <v>27.24</v>
      </c>
      <c r="Q38" s="16">
        <v>1.8284333467579541</v>
      </c>
      <c r="R38" s="15">
        <v>35.886419460000006</v>
      </c>
      <c r="S38" s="16">
        <v>2.2624274426288298</v>
      </c>
      <c r="T38" s="16">
        <v>31.741627973568313</v>
      </c>
    </row>
    <row r="39" spans="2:20" ht="12" customHeight="1" thickTop="1" thickBot="1" x14ac:dyDescent="0.25">
      <c r="B39" s="61" t="s">
        <v>92</v>
      </c>
      <c r="C39" s="62" t="s">
        <v>93</v>
      </c>
      <c r="D39" s="67"/>
      <c r="E39" s="68">
        <v>0</v>
      </c>
      <c r="F39" s="68">
        <v>0</v>
      </c>
      <c r="G39" s="87">
        <f t="shared" si="0"/>
        <v>0</v>
      </c>
      <c r="H39" s="68">
        <v>0</v>
      </c>
      <c r="I39" s="68">
        <v>0</v>
      </c>
      <c r="J39" s="68">
        <v>0</v>
      </c>
      <c r="K39" s="89">
        <f t="shared" si="1"/>
        <v>0</v>
      </c>
      <c r="L39" s="101">
        <v>0</v>
      </c>
      <c r="O39" s="17" t="s">
        <v>10</v>
      </c>
      <c r="P39" s="18">
        <v>1312.69</v>
      </c>
      <c r="Q39" s="19">
        <v>88.111827090884688</v>
      </c>
      <c r="R39" s="18">
        <v>1444.3278164399999</v>
      </c>
      <c r="S39" s="19">
        <v>91.056364419645831</v>
      </c>
      <c r="T39" s="19">
        <v>10.028096232926259</v>
      </c>
    </row>
    <row r="40" spans="2:20" ht="12" customHeight="1" thickTop="1" thickBot="1" x14ac:dyDescent="0.25">
      <c r="B40" s="61">
        <v>26</v>
      </c>
      <c r="C40" s="62" t="s">
        <v>94</v>
      </c>
      <c r="D40" s="63"/>
      <c r="E40" s="64">
        <v>0</v>
      </c>
      <c r="F40" s="64">
        <v>0</v>
      </c>
      <c r="G40" s="87">
        <f t="shared" si="0"/>
        <v>0</v>
      </c>
      <c r="H40" s="64">
        <v>0</v>
      </c>
      <c r="I40" s="64">
        <v>0</v>
      </c>
      <c r="J40" s="64">
        <v>0</v>
      </c>
      <c r="K40" s="89">
        <f t="shared" si="1"/>
        <v>0</v>
      </c>
      <c r="L40" s="101">
        <v>0</v>
      </c>
      <c r="M40" s="65"/>
      <c r="N40" s="65"/>
      <c r="O40" s="14" t="s">
        <v>5</v>
      </c>
      <c r="P40" s="15">
        <v>24.95</v>
      </c>
      <c r="Q40" s="16">
        <v>1.674721439119345</v>
      </c>
      <c r="R40" s="15">
        <v>30.297285000000002</v>
      </c>
      <c r="S40" s="16">
        <v>1.9100654245417104</v>
      </c>
      <c r="T40" s="16">
        <v>21.432004008016037</v>
      </c>
    </row>
    <row r="41" spans="2:20" ht="12" customHeight="1" thickTop="1" x14ac:dyDescent="0.2">
      <c r="B41" s="61">
        <v>27</v>
      </c>
      <c r="C41" s="62" t="s">
        <v>95</v>
      </c>
      <c r="D41" s="63"/>
      <c r="E41" s="69">
        <v>0</v>
      </c>
      <c r="F41" s="69">
        <v>0</v>
      </c>
      <c r="G41" s="87">
        <f t="shared" si="0"/>
        <v>0</v>
      </c>
      <c r="H41" s="69">
        <v>0</v>
      </c>
      <c r="I41" s="69">
        <v>0</v>
      </c>
      <c r="J41" s="69">
        <v>0</v>
      </c>
      <c r="K41" s="89">
        <f t="shared" si="1"/>
        <v>0</v>
      </c>
      <c r="L41" s="101">
        <v>0</v>
      </c>
      <c r="O41" s="11" t="s">
        <v>6</v>
      </c>
      <c r="P41" s="12">
        <v>72.47</v>
      </c>
      <c r="Q41" s="13">
        <v>4.8644113303799168</v>
      </c>
      <c r="R41" s="12">
        <v>44.801837889999995</v>
      </c>
      <c r="S41" s="13">
        <v>2.8244920793929795</v>
      </c>
      <c r="T41" s="13">
        <v>-38.178780336691048</v>
      </c>
    </row>
    <row r="42" spans="2:20" ht="12" customHeight="1" x14ac:dyDescent="0.2">
      <c r="B42" s="61" t="s">
        <v>96</v>
      </c>
      <c r="C42" s="62" t="s">
        <v>97</v>
      </c>
      <c r="D42" s="63"/>
      <c r="E42" s="69">
        <v>29.51736</v>
      </c>
      <c r="F42" s="69">
        <v>0</v>
      </c>
      <c r="G42" s="87">
        <f t="shared" si="0"/>
        <v>29.51736</v>
      </c>
      <c r="H42" s="69">
        <v>0</v>
      </c>
      <c r="I42" s="69">
        <v>0</v>
      </c>
      <c r="J42" s="69">
        <v>0</v>
      </c>
      <c r="K42" s="89">
        <f t="shared" si="1"/>
        <v>0</v>
      </c>
      <c r="L42" s="101">
        <v>29.51736</v>
      </c>
      <c r="O42" s="17" t="s">
        <v>11</v>
      </c>
      <c r="P42" s="18">
        <v>97.42</v>
      </c>
      <c r="Q42" s="19">
        <v>6.539132769499262</v>
      </c>
      <c r="R42" s="18">
        <v>75.09912288999999</v>
      </c>
      <c r="S42" s="19">
        <v>4.7345575039346892</v>
      </c>
      <c r="T42" s="19">
        <v>-22.912006887702745</v>
      </c>
    </row>
    <row r="43" spans="2:20" ht="12" customHeight="1" x14ac:dyDescent="0.2">
      <c r="B43" s="61" t="s">
        <v>98</v>
      </c>
      <c r="C43" s="62" t="s">
        <v>99</v>
      </c>
      <c r="D43" s="63"/>
      <c r="E43" s="69">
        <v>43803.484689999997</v>
      </c>
      <c r="F43" s="69">
        <v>14073.674150000001</v>
      </c>
      <c r="G43" s="87">
        <f t="shared" si="0"/>
        <v>57877.158839999996</v>
      </c>
      <c r="H43" s="69">
        <v>7751.9353700000001</v>
      </c>
      <c r="I43" s="69">
        <v>4995.7</v>
      </c>
      <c r="J43" s="69">
        <v>21100</v>
      </c>
      <c r="K43" s="89">
        <f t="shared" si="1"/>
        <v>33847.635370000004</v>
      </c>
      <c r="L43" s="101">
        <v>91724.794209999993</v>
      </c>
      <c r="O43" s="17" t="s">
        <v>12</v>
      </c>
      <c r="P43" s="18">
        <v>1410.11</v>
      </c>
      <c r="Q43" s="19">
        <v>94.650959860383949</v>
      </c>
      <c r="R43" s="18">
        <v>1519.4269393299999</v>
      </c>
      <c r="S43" s="19">
        <v>95.790921923580527</v>
      </c>
      <c r="T43" s="19">
        <v>7.7523696257738663</v>
      </c>
    </row>
    <row r="44" spans="2:20" ht="12" customHeight="1" x14ac:dyDescent="0.2">
      <c r="B44" s="61" t="s">
        <v>100</v>
      </c>
      <c r="C44" s="62" t="s">
        <v>101</v>
      </c>
      <c r="D44" s="63"/>
      <c r="E44" s="69">
        <v>509.86646000000002</v>
      </c>
      <c r="F44" s="69">
        <v>31.894819999999999</v>
      </c>
      <c r="G44" s="87">
        <f t="shared" si="0"/>
        <v>541.76128000000006</v>
      </c>
      <c r="H44" s="69">
        <v>0</v>
      </c>
      <c r="I44" s="69">
        <v>2.69</v>
      </c>
      <c r="J44" s="69">
        <v>0</v>
      </c>
      <c r="K44" s="89">
        <f t="shared" si="1"/>
        <v>2.69</v>
      </c>
      <c r="L44" s="101">
        <v>544.45128000000011</v>
      </c>
      <c r="O44" s="14" t="s">
        <v>7</v>
      </c>
      <c r="P44" s="15">
        <v>2.5</v>
      </c>
      <c r="Q44" s="16">
        <v>0.16780775943079609</v>
      </c>
      <c r="R44" s="15">
        <v>19.4482383</v>
      </c>
      <c r="S44" s="16">
        <v>1.2260969108313782</v>
      </c>
      <c r="T44" s="16">
        <v>677.92953199999999</v>
      </c>
    </row>
    <row r="45" spans="2:20" ht="12" customHeight="1" x14ac:dyDescent="0.2">
      <c r="B45" s="61" t="s">
        <v>102</v>
      </c>
      <c r="C45" s="62" t="s">
        <v>103</v>
      </c>
      <c r="D45" s="63"/>
      <c r="E45" s="69">
        <v>0</v>
      </c>
      <c r="F45" s="69">
        <v>0</v>
      </c>
      <c r="G45" s="87">
        <f t="shared" si="0"/>
        <v>0</v>
      </c>
      <c r="H45" s="69">
        <v>0</v>
      </c>
      <c r="I45" s="69">
        <v>0</v>
      </c>
      <c r="J45" s="69">
        <v>0</v>
      </c>
      <c r="K45" s="89">
        <f t="shared" si="1"/>
        <v>0</v>
      </c>
      <c r="L45" s="101">
        <v>0</v>
      </c>
      <c r="O45" s="11" t="s">
        <v>8</v>
      </c>
      <c r="P45" s="12">
        <v>77.19</v>
      </c>
      <c r="Q45" s="13">
        <v>5.1812323801852598</v>
      </c>
      <c r="R45" s="12">
        <v>47.315777439999998</v>
      </c>
      <c r="S45" s="13">
        <v>2.982981165588094</v>
      </c>
      <c r="T45" s="13">
        <v>-38.702192719264147</v>
      </c>
    </row>
    <row r="46" spans="2:20" ht="12" customHeight="1" x14ac:dyDescent="0.2">
      <c r="B46" s="61" t="s">
        <v>104</v>
      </c>
      <c r="C46" s="62" t="s">
        <v>105</v>
      </c>
      <c r="D46" s="63"/>
      <c r="E46" s="69">
        <v>0</v>
      </c>
      <c r="F46" s="69">
        <v>0</v>
      </c>
      <c r="G46" s="87">
        <f t="shared" si="0"/>
        <v>0</v>
      </c>
      <c r="H46" s="69">
        <v>0</v>
      </c>
      <c r="I46" s="69">
        <v>0</v>
      </c>
      <c r="J46" s="69">
        <v>0</v>
      </c>
      <c r="K46" s="89">
        <f t="shared" si="1"/>
        <v>0</v>
      </c>
      <c r="L46" s="101">
        <v>0</v>
      </c>
      <c r="O46" s="17" t="s">
        <v>13</v>
      </c>
      <c r="P46" s="18">
        <v>79.69</v>
      </c>
      <c r="Q46" s="19">
        <v>5.3490401396160561</v>
      </c>
      <c r="R46" s="18">
        <v>66.764015739999991</v>
      </c>
      <c r="S46" s="19">
        <v>4.2090780764194715</v>
      </c>
      <c r="T46" s="19">
        <v>-16.220334119713897</v>
      </c>
    </row>
    <row r="47" spans="2:20" ht="12" customHeight="1" x14ac:dyDescent="0.2">
      <c r="B47" s="61" t="s">
        <v>106</v>
      </c>
      <c r="C47" s="62" t="s">
        <v>107</v>
      </c>
      <c r="D47" s="63"/>
      <c r="E47" s="69">
        <v>0</v>
      </c>
      <c r="F47" s="69">
        <v>0</v>
      </c>
      <c r="G47" s="87">
        <f t="shared" si="0"/>
        <v>0</v>
      </c>
      <c r="H47" s="69">
        <v>0</v>
      </c>
      <c r="I47" s="69">
        <v>0</v>
      </c>
      <c r="J47" s="69">
        <v>0</v>
      </c>
      <c r="K47" s="89">
        <f t="shared" si="1"/>
        <v>0</v>
      </c>
      <c r="L47" s="101">
        <v>0</v>
      </c>
      <c r="O47" s="2" t="s">
        <v>14</v>
      </c>
      <c r="P47" s="3">
        <v>1489.8</v>
      </c>
      <c r="Q47" s="4">
        <v>100</v>
      </c>
      <c r="R47" s="3">
        <v>1586.1909550699997</v>
      </c>
      <c r="S47" s="4">
        <v>99.999999999999986</v>
      </c>
      <c r="T47" s="4">
        <v>6.4700600798764754</v>
      </c>
    </row>
    <row r="48" spans="2:20" ht="12" customHeight="1" x14ac:dyDescent="0.25">
      <c r="B48" s="61" t="s">
        <v>108</v>
      </c>
      <c r="C48" s="62" t="s">
        <v>109</v>
      </c>
      <c r="D48" s="63"/>
      <c r="E48" s="69">
        <v>0</v>
      </c>
      <c r="F48" s="69">
        <v>0</v>
      </c>
      <c r="G48" s="87">
        <f t="shared" si="0"/>
        <v>0</v>
      </c>
      <c r="H48" s="69">
        <v>0</v>
      </c>
      <c r="I48" s="69">
        <v>0</v>
      </c>
      <c r="J48" s="69">
        <v>0</v>
      </c>
      <c r="K48" s="89">
        <f t="shared" si="1"/>
        <v>0</v>
      </c>
      <c r="L48" s="101">
        <v>0</v>
      </c>
      <c r="O48" s="1"/>
      <c r="P48" s="1"/>
      <c r="Q48" s="1"/>
      <c r="R48" s="1"/>
      <c r="S48" s="1"/>
      <c r="T48" s="1"/>
    </row>
    <row r="49" spans="2:20" ht="12" customHeight="1" thickBot="1" x14ac:dyDescent="0.3">
      <c r="B49" s="61" t="s">
        <v>110</v>
      </c>
      <c r="C49" s="62" t="s">
        <v>111</v>
      </c>
      <c r="D49" s="32"/>
      <c r="E49" s="36">
        <v>0</v>
      </c>
      <c r="F49" s="36">
        <v>0</v>
      </c>
      <c r="G49" s="87">
        <f t="shared" si="0"/>
        <v>0</v>
      </c>
      <c r="H49" s="36">
        <v>0</v>
      </c>
      <c r="I49" s="36">
        <v>0</v>
      </c>
      <c r="J49" s="36">
        <v>0</v>
      </c>
      <c r="K49" s="89">
        <f t="shared" si="1"/>
        <v>0</v>
      </c>
      <c r="L49" s="101">
        <v>0</v>
      </c>
      <c r="O49" s="7"/>
      <c r="P49" s="110" t="s">
        <v>17</v>
      </c>
      <c r="Q49" s="111"/>
      <c r="R49" s="111"/>
      <c r="S49" s="111"/>
      <c r="T49" s="111"/>
    </row>
    <row r="50" spans="2:20" ht="12" customHeight="1" thickTop="1" thickBot="1" x14ac:dyDescent="0.3">
      <c r="B50" s="61" t="s">
        <v>112</v>
      </c>
      <c r="C50" s="62" t="s">
        <v>113</v>
      </c>
      <c r="D50" s="63"/>
      <c r="E50" s="64">
        <v>31.042539999999999</v>
      </c>
      <c r="F50" s="64">
        <v>0</v>
      </c>
      <c r="G50" s="87">
        <f t="shared" si="0"/>
        <v>31.042539999999999</v>
      </c>
      <c r="H50" s="64">
        <v>0</v>
      </c>
      <c r="I50" s="64">
        <v>0</v>
      </c>
      <c r="J50" s="64">
        <v>0</v>
      </c>
      <c r="K50" s="89">
        <f t="shared" si="1"/>
        <v>0</v>
      </c>
      <c r="L50" s="101">
        <v>31.042539999999999</v>
      </c>
      <c r="M50" s="65"/>
      <c r="N50" s="65"/>
      <c r="O50" s="1"/>
      <c r="P50" s="21">
        <v>2023</v>
      </c>
      <c r="Q50" s="22" t="s">
        <v>0</v>
      </c>
      <c r="R50" s="21">
        <v>2024</v>
      </c>
      <c r="S50" s="22" t="s">
        <v>0</v>
      </c>
      <c r="T50" s="23" t="s">
        <v>239</v>
      </c>
    </row>
    <row r="51" spans="2:20" s="41" customFormat="1" ht="12" customHeight="1" thickTop="1" thickBot="1" x14ac:dyDescent="0.25">
      <c r="B51" s="57" t="s">
        <v>114</v>
      </c>
      <c r="C51" s="58" t="s">
        <v>115</v>
      </c>
      <c r="D51" s="59"/>
      <c r="E51" s="70">
        <v>174875.10673</v>
      </c>
      <c r="F51" s="70">
        <v>80236.251560000004</v>
      </c>
      <c r="G51" s="87">
        <f t="shared" si="0"/>
        <v>255111.35829</v>
      </c>
      <c r="H51" s="70">
        <v>36981.34016</v>
      </c>
      <c r="I51" s="70">
        <v>84078.241139999998</v>
      </c>
      <c r="J51" s="70">
        <v>147968.82162999999</v>
      </c>
      <c r="K51" s="89">
        <f t="shared" si="1"/>
        <v>269028.40292999998</v>
      </c>
      <c r="L51" s="100">
        <v>524139.76121999999</v>
      </c>
      <c r="M51" s="66"/>
      <c r="N51" s="66"/>
      <c r="O51" s="8" t="s">
        <v>9</v>
      </c>
      <c r="P51" s="9">
        <v>459.02</v>
      </c>
      <c r="Q51" s="10">
        <v>31.481773601728335</v>
      </c>
      <c r="R51" s="9">
        <v>470.48123783999995</v>
      </c>
      <c r="S51" s="10">
        <v>30.010091001521101</v>
      </c>
      <c r="T51" s="10">
        <v>2.4968929109842719</v>
      </c>
    </row>
    <row r="52" spans="2:20" ht="12" customHeight="1" thickTop="1" thickBot="1" x14ac:dyDescent="0.25">
      <c r="B52" s="61" t="s">
        <v>116</v>
      </c>
      <c r="C52" s="62" t="s">
        <v>117</v>
      </c>
      <c r="D52" s="63"/>
      <c r="E52" s="64">
        <v>93706.127680000005</v>
      </c>
      <c r="F52" s="64">
        <v>38630.403389999999</v>
      </c>
      <c r="G52" s="87">
        <f t="shared" si="0"/>
        <v>132336.53107</v>
      </c>
      <c r="H52" s="64">
        <v>15565.82222</v>
      </c>
      <c r="I52" s="64">
        <v>36252.191409999999</v>
      </c>
      <c r="J52" s="64">
        <v>36747.64559</v>
      </c>
      <c r="K52" s="89">
        <f t="shared" si="1"/>
        <v>88565.659220000001</v>
      </c>
      <c r="L52" s="101">
        <v>220902.19029</v>
      </c>
      <c r="M52" s="65"/>
      <c r="N52" s="65"/>
      <c r="O52" s="11" t="s">
        <v>1</v>
      </c>
      <c r="P52" s="12">
        <v>42.57</v>
      </c>
      <c r="Q52" s="13">
        <v>2.919652961146737</v>
      </c>
      <c r="R52" s="12">
        <v>58.479480009999996</v>
      </c>
      <c r="S52" s="13">
        <v>3.7301689752367153</v>
      </c>
      <c r="T52" s="13">
        <v>37.372515879727501</v>
      </c>
    </row>
    <row r="53" spans="2:20" ht="12" customHeight="1" thickTop="1" thickBot="1" x14ac:dyDescent="0.25">
      <c r="B53" s="61" t="s">
        <v>118</v>
      </c>
      <c r="C53" s="71" t="s">
        <v>119</v>
      </c>
      <c r="D53" s="63"/>
      <c r="E53" s="64">
        <v>17836.917539999999</v>
      </c>
      <c r="F53" s="64">
        <v>5752.5126899999996</v>
      </c>
      <c r="G53" s="87">
        <f t="shared" si="0"/>
        <v>23589.430229999998</v>
      </c>
      <c r="H53" s="64">
        <v>501.47500000000002</v>
      </c>
      <c r="I53" s="64">
        <v>3517.8304699999999</v>
      </c>
      <c r="J53" s="64">
        <v>3440</v>
      </c>
      <c r="K53" s="89">
        <f t="shared" si="1"/>
        <v>7459.3054699999993</v>
      </c>
      <c r="L53" s="101">
        <v>31048.735699999997</v>
      </c>
      <c r="M53" s="65"/>
      <c r="N53" s="65"/>
      <c r="O53" s="14" t="s">
        <v>2</v>
      </c>
      <c r="P53" s="15">
        <v>236.37</v>
      </c>
      <c r="Q53" s="16">
        <v>16.211378210623778</v>
      </c>
      <c r="R53" s="15">
        <v>255.11135829</v>
      </c>
      <c r="S53" s="16">
        <v>16.272519416402652</v>
      </c>
      <c r="T53" s="16">
        <v>7.9288227313110724</v>
      </c>
    </row>
    <row r="54" spans="2:20" ht="12" customHeight="1" thickTop="1" thickBot="1" x14ac:dyDescent="0.25">
      <c r="B54" s="61" t="s">
        <v>120</v>
      </c>
      <c r="C54" s="71" t="s">
        <v>121</v>
      </c>
      <c r="D54" s="63"/>
      <c r="E54" s="64">
        <v>6300.6741199999997</v>
      </c>
      <c r="F54" s="64">
        <v>3295.7858099999999</v>
      </c>
      <c r="G54" s="87">
        <f t="shared" si="0"/>
        <v>9596.4599299999991</v>
      </c>
      <c r="H54" s="64">
        <v>2028.04018</v>
      </c>
      <c r="I54" s="64">
        <v>6855.7</v>
      </c>
      <c r="J54" s="64">
        <v>10433.27504</v>
      </c>
      <c r="K54" s="89">
        <f t="shared" si="1"/>
        <v>19317.015220000001</v>
      </c>
      <c r="L54" s="101">
        <v>28913.475149999998</v>
      </c>
      <c r="M54" s="65"/>
      <c r="N54" s="65"/>
      <c r="O54" s="11" t="s">
        <v>3</v>
      </c>
      <c r="P54" s="12">
        <v>381.86</v>
      </c>
      <c r="Q54" s="13">
        <v>26.189774013236857</v>
      </c>
      <c r="R54" s="12">
        <v>413.10968002000004</v>
      </c>
      <c r="S54" s="13">
        <v>26.350591891669776</v>
      </c>
      <c r="T54" s="13">
        <v>8.1835437123553163</v>
      </c>
    </row>
    <row r="55" spans="2:20" ht="12" customHeight="1" thickTop="1" thickBot="1" x14ac:dyDescent="0.25">
      <c r="B55" s="61" t="s">
        <v>122</v>
      </c>
      <c r="C55" s="71" t="s">
        <v>123</v>
      </c>
      <c r="D55" s="63"/>
      <c r="E55" s="64">
        <v>23432.72711</v>
      </c>
      <c r="F55" s="64">
        <v>12735.847669999999</v>
      </c>
      <c r="G55" s="87">
        <f t="shared" si="0"/>
        <v>36168.574779999995</v>
      </c>
      <c r="H55" s="64">
        <v>8234.6796200000008</v>
      </c>
      <c r="I55" s="64">
        <v>19833.189999999999</v>
      </c>
      <c r="J55" s="64">
        <v>37940.705999999998</v>
      </c>
      <c r="K55" s="89">
        <f t="shared" si="1"/>
        <v>66008.575619999989</v>
      </c>
      <c r="L55" s="101">
        <v>102177.15039999998</v>
      </c>
      <c r="M55" s="65"/>
      <c r="N55" s="65"/>
      <c r="O55" s="14" t="s">
        <v>4</v>
      </c>
      <c r="P55" s="15">
        <v>89.62</v>
      </c>
      <c r="Q55" s="16">
        <v>6.1465656184630157</v>
      </c>
      <c r="R55" s="15">
        <v>93.615642449999996</v>
      </c>
      <c r="S55" s="16">
        <v>5.9713623480258304</v>
      </c>
      <c r="T55" s="16">
        <v>4.458427192590932</v>
      </c>
    </row>
    <row r="56" spans="2:20" ht="12" customHeight="1" thickTop="1" thickBot="1" x14ac:dyDescent="0.25">
      <c r="B56" s="61" t="s">
        <v>124</v>
      </c>
      <c r="C56" s="71" t="s">
        <v>125</v>
      </c>
      <c r="D56" s="63"/>
      <c r="E56" s="64">
        <v>14093.161760000001</v>
      </c>
      <c r="F56" s="64">
        <v>10082.429169999999</v>
      </c>
      <c r="G56" s="87">
        <f t="shared" si="0"/>
        <v>24175.590929999998</v>
      </c>
      <c r="H56" s="64">
        <v>4691.4336599999997</v>
      </c>
      <c r="I56" s="64">
        <v>5339.0172599999996</v>
      </c>
      <c r="J56" s="64">
        <v>23247.032999999999</v>
      </c>
      <c r="K56" s="89">
        <f t="shared" si="1"/>
        <v>33277.483919999999</v>
      </c>
      <c r="L56" s="101">
        <v>57453.07484999999</v>
      </c>
      <c r="M56" s="65"/>
      <c r="N56" s="65"/>
      <c r="O56" s="17" t="s">
        <v>10</v>
      </c>
      <c r="P56" s="18">
        <v>1209.43</v>
      </c>
      <c r="Q56" s="19">
        <v>82.948458557662633</v>
      </c>
      <c r="R56" s="18">
        <v>1290.7973986100001</v>
      </c>
      <c r="S56" s="19">
        <v>82.334733632856086</v>
      </c>
      <c r="T56" s="19">
        <v>6.7277476670828378</v>
      </c>
    </row>
    <row r="57" spans="2:20" ht="12" customHeight="1" thickTop="1" thickBot="1" x14ac:dyDescent="0.25">
      <c r="B57" s="61" t="s">
        <v>126</v>
      </c>
      <c r="C57" s="62" t="s">
        <v>127</v>
      </c>
      <c r="D57" s="63"/>
      <c r="E57" s="64">
        <v>756.52404999999999</v>
      </c>
      <c r="F57" s="64">
        <v>694.12845000000004</v>
      </c>
      <c r="G57" s="87">
        <f t="shared" si="0"/>
        <v>1450.6525000000001</v>
      </c>
      <c r="H57" s="64">
        <v>580</v>
      </c>
      <c r="I57" s="64">
        <v>1392</v>
      </c>
      <c r="J57" s="64">
        <v>3609</v>
      </c>
      <c r="K57" s="89">
        <f t="shared" si="1"/>
        <v>5581</v>
      </c>
      <c r="L57" s="101">
        <v>7031.6525000000001</v>
      </c>
      <c r="M57" s="65"/>
      <c r="N57" s="65"/>
      <c r="O57" s="14" t="s">
        <v>5</v>
      </c>
      <c r="P57" s="15">
        <v>15.53</v>
      </c>
      <c r="Q57" s="16">
        <v>1.0651212235520044</v>
      </c>
      <c r="R57" s="15">
        <v>15.60654351</v>
      </c>
      <c r="S57" s="16">
        <v>0.99547814723607542</v>
      </c>
      <c r="T57" s="16">
        <v>0.4928751448808697</v>
      </c>
    </row>
    <row r="58" spans="2:20" ht="12" customHeight="1" thickTop="1" thickBot="1" x14ac:dyDescent="0.25">
      <c r="B58" s="61" t="s">
        <v>128</v>
      </c>
      <c r="C58" s="62" t="s">
        <v>129</v>
      </c>
      <c r="D58" s="63"/>
      <c r="E58" s="64">
        <v>592.34911999999997</v>
      </c>
      <c r="F58" s="64">
        <v>1242.54152</v>
      </c>
      <c r="G58" s="87">
        <f t="shared" si="0"/>
        <v>1834.8906400000001</v>
      </c>
      <c r="H58" s="64">
        <v>556.19804999999997</v>
      </c>
      <c r="I58" s="64">
        <v>34</v>
      </c>
      <c r="J58" s="64">
        <v>4248.442</v>
      </c>
      <c r="K58" s="89">
        <f t="shared" si="1"/>
        <v>4838.64005</v>
      </c>
      <c r="L58" s="101">
        <v>6673.5306899999996</v>
      </c>
      <c r="M58" s="65"/>
      <c r="N58" s="65"/>
      <c r="O58" s="11" t="s">
        <v>6</v>
      </c>
      <c r="P58" s="12">
        <v>213.85</v>
      </c>
      <c r="Q58" s="13">
        <v>14.666849559342959</v>
      </c>
      <c r="R58" s="12">
        <v>231.66092449000001</v>
      </c>
      <c r="S58" s="13">
        <v>14.776711303853698</v>
      </c>
      <c r="T58" s="13">
        <v>8.3286997848959601</v>
      </c>
    </row>
    <row r="59" spans="2:20" ht="12" customHeight="1" thickTop="1" thickBot="1" x14ac:dyDescent="0.25">
      <c r="B59" s="61" t="s">
        <v>130</v>
      </c>
      <c r="C59" s="62" t="s">
        <v>131</v>
      </c>
      <c r="D59" s="63"/>
      <c r="E59" s="64">
        <v>315.00150000000002</v>
      </c>
      <c r="F59" s="64">
        <v>165.21761000000001</v>
      </c>
      <c r="G59" s="87">
        <f t="shared" si="0"/>
        <v>480.21911</v>
      </c>
      <c r="H59" s="64">
        <v>78</v>
      </c>
      <c r="I59" s="64">
        <v>560</v>
      </c>
      <c r="J59" s="64">
        <v>3031.5839999999998</v>
      </c>
      <c r="K59" s="89">
        <f t="shared" si="1"/>
        <v>3669.5839999999998</v>
      </c>
      <c r="L59" s="101">
        <v>4149.8031099999998</v>
      </c>
      <c r="M59" s="65"/>
      <c r="N59" s="65"/>
      <c r="O59" s="17" t="s">
        <v>11</v>
      </c>
      <c r="P59" s="18">
        <v>229.38</v>
      </c>
      <c r="Q59" s="19">
        <v>15.731970782894964</v>
      </c>
      <c r="R59" s="18">
        <v>247.26746800000001</v>
      </c>
      <c r="S59" s="19">
        <v>15.772189451089774</v>
      </c>
      <c r="T59" s="19">
        <v>7.7981811840613915</v>
      </c>
    </row>
    <row r="60" spans="2:20" ht="12" customHeight="1" thickTop="1" thickBot="1" x14ac:dyDescent="0.25">
      <c r="B60" s="61" t="s">
        <v>132</v>
      </c>
      <c r="C60" s="62" t="s">
        <v>133</v>
      </c>
      <c r="D60" s="63"/>
      <c r="E60" s="64">
        <v>17841.623780000002</v>
      </c>
      <c r="F60" s="64">
        <v>7637.3852500000003</v>
      </c>
      <c r="G60" s="87">
        <f t="shared" si="0"/>
        <v>25479.009030000001</v>
      </c>
      <c r="H60" s="64">
        <v>4745.6914299999999</v>
      </c>
      <c r="I60" s="64">
        <v>10294.312</v>
      </c>
      <c r="J60" s="64">
        <v>25271.135999999999</v>
      </c>
      <c r="K60" s="89">
        <f t="shared" si="1"/>
        <v>40311.139429999996</v>
      </c>
      <c r="L60" s="101">
        <v>65790.148459999997</v>
      </c>
      <c r="M60" s="65"/>
      <c r="N60" s="65"/>
      <c r="O60" s="17" t="s">
        <v>12</v>
      </c>
      <c r="P60" s="18">
        <v>1438.82</v>
      </c>
      <c r="Q60" s="19">
        <v>98.681115188093685</v>
      </c>
      <c r="R60" s="18">
        <v>1538.0648666100001</v>
      </c>
      <c r="S60" s="19">
        <v>98.106923083945858</v>
      </c>
      <c r="T60" s="19">
        <v>6.8976568722981426</v>
      </c>
    </row>
    <row r="61" spans="2:20" s="41" customFormat="1" ht="12" customHeight="1" thickTop="1" thickBot="1" x14ac:dyDescent="0.25">
      <c r="B61" s="57" t="s">
        <v>134</v>
      </c>
      <c r="C61" s="58" t="s">
        <v>135</v>
      </c>
      <c r="D61" s="59"/>
      <c r="E61" s="60">
        <v>304490.88448000001</v>
      </c>
      <c r="F61" s="60">
        <v>108618.79554000001</v>
      </c>
      <c r="G61" s="87">
        <f t="shared" si="0"/>
        <v>413109.68002000003</v>
      </c>
      <c r="H61" s="60">
        <v>73910.860289999997</v>
      </c>
      <c r="I61" s="60">
        <v>124920.53574000001</v>
      </c>
      <c r="J61" s="60">
        <v>314488.46604999999</v>
      </c>
      <c r="K61" s="89">
        <f t="shared" si="1"/>
        <v>513319.86207999999</v>
      </c>
      <c r="L61" s="100">
        <v>926429.54209999996</v>
      </c>
      <c r="M61" s="66"/>
      <c r="N61" s="66"/>
      <c r="O61" s="14" t="s">
        <v>7</v>
      </c>
      <c r="P61" s="15">
        <v>2.5</v>
      </c>
      <c r="Q61" s="16">
        <v>0.17146188402318166</v>
      </c>
      <c r="R61" s="15">
        <v>4.7385708400000004</v>
      </c>
      <c r="S61" s="16">
        <v>0.30225422543611608</v>
      </c>
      <c r="T61" s="16">
        <v>89.542833600000023</v>
      </c>
    </row>
    <row r="62" spans="2:20" ht="12" customHeight="1" thickTop="1" thickBot="1" x14ac:dyDescent="0.25">
      <c r="B62" s="61" t="s">
        <v>136</v>
      </c>
      <c r="C62" s="62" t="s">
        <v>137</v>
      </c>
      <c r="D62" s="63"/>
      <c r="E62" s="64">
        <v>185641.64921</v>
      </c>
      <c r="F62" s="64">
        <v>85663.420039999997</v>
      </c>
      <c r="G62" s="87">
        <f t="shared" si="0"/>
        <v>271305.06925</v>
      </c>
      <c r="H62" s="64">
        <v>55025.754379999998</v>
      </c>
      <c r="I62" s="64">
        <v>96657.338879999996</v>
      </c>
      <c r="J62" s="64">
        <v>255173.43299999999</v>
      </c>
      <c r="K62" s="89">
        <f t="shared" si="1"/>
        <v>406856.52625999996</v>
      </c>
      <c r="L62" s="101">
        <v>678161.59551000001</v>
      </c>
      <c r="M62" s="65"/>
      <c r="N62" s="65"/>
      <c r="O62" s="11" t="s">
        <v>8</v>
      </c>
      <c r="P62" s="12">
        <v>16.739999999999998</v>
      </c>
      <c r="Q62" s="13">
        <v>1.1481087754192243</v>
      </c>
      <c r="R62" s="12">
        <v>24.940018629999997</v>
      </c>
      <c r="S62" s="13">
        <v>1.5908226906180329</v>
      </c>
      <c r="T62" s="13">
        <v>48.984579629629621</v>
      </c>
    </row>
    <row r="63" spans="2:20" ht="12" customHeight="1" thickTop="1" thickBot="1" x14ac:dyDescent="0.25">
      <c r="B63" s="61" t="s">
        <v>138</v>
      </c>
      <c r="C63" s="62" t="s">
        <v>139</v>
      </c>
      <c r="D63" s="63"/>
      <c r="E63" s="64">
        <v>7.6395600000000004</v>
      </c>
      <c r="F63" s="64">
        <v>44.8</v>
      </c>
      <c r="G63" s="87">
        <f t="shared" si="0"/>
        <v>52.43956</v>
      </c>
      <c r="H63" s="64">
        <v>0</v>
      </c>
      <c r="I63" s="64">
        <v>0</v>
      </c>
      <c r="J63" s="64">
        <v>0</v>
      </c>
      <c r="K63" s="89">
        <f t="shared" si="1"/>
        <v>0</v>
      </c>
      <c r="L63" s="101">
        <v>52.43956</v>
      </c>
      <c r="M63" s="65"/>
      <c r="N63" s="65"/>
      <c r="O63" s="17" t="s">
        <v>13</v>
      </c>
      <c r="P63" s="18">
        <v>19.239999999999998</v>
      </c>
      <c r="Q63" s="19">
        <v>1.3195706594424059</v>
      </c>
      <c r="R63" s="18">
        <v>29.678589469999999</v>
      </c>
      <c r="S63" s="19">
        <v>1.8930769160541492</v>
      </c>
      <c r="T63" s="19">
        <v>54.254623024948017</v>
      </c>
    </row>
    <row r="64" spans="2:20" ht="12" customHeight="1" thickTop="1" thickBot="1" x14ac:dyDescent="0.25">
      <c r="B64" s="61" t="s">
        <v>140</v>
      </c>
      <c r="C64" s="62" t="s">
        <v>141</v>
      </c>
      <c r="D64" s="63"/>
      <c r="E64" s="64">
        <v>0</v>
      </c>
      <c r="F64" s="64">
        <v>0</v>
      </c>
      <c r="G64" s="87">
        <f t="shared" si="0"/>
        <v>0</v>
      </c>
      <c r="H64" s="64">
        <v>0</v>
      </c>
      <c r="I64" s="64">
        <v>0</v>
      </c>
      <c r="J64" s="64">
        <v>0</v>
      </c>
      <c r="K64" s="89">
        <f t="shared" si="1"/>
        <v>0</v>
      </c>
      <c r="L64" s="101">
        <v>0</v>
      </c>
      <c r="M64" s="65"/>
      <c r="N64" s="65"/>
      <c r="O64" s="2" t="s">
        <v>14</v>
      </c>
      <c r="P64" s="3">
        <v>1458.05</v>
      </c>
      <c r="Q64" s="4">
        <v>100</v>
      </c>
      <c r="R64" s="3">
        <v>1567.74345608</v>
      </c>
      <c r="S64" s="4">
        <v>100</v>
      </c>
      <c r="T64" s="4">
        <v>7.5232986577963743</v>
      </c>
    </row>
    <row r="65" spans="2:20" ht="12" customHeight="1" thickTop="1" x14ac:dyDescent="0.25">
      <c r="B65" s="61" t="s">
        <v>142</v>
      </c>
      <c r="C65" s="62" t="s">
        <v>143</v>
      </c>
      <c r="D65" s="32"/>
      <c r="E65" s="36">
        <v>57738.005620000004</v>
      </c>
      <c r="F65" s="36">
        <v>11693.521769999999</v>
      </c>
      <c r="G65" s="87">
        <f t="shared" si="0"/>
        <v>69431.527390000003</v>
      </c>
      <c r="H65" s="36">
        <v>17392.268909999999</v>
      </c>
      <c r="I65" s="36">
        <v>24810.169860000002</v>
      </c>
      <c r="J65" s="36">
        <v>55305.939050000001</v>
      </c>
      <c r="K65" s="89">
        <f t="shared" si="1"/>
        <v>97508.377819999994</v>
      </c>
      <c r="L65" s="101">
        <v>166939.90521</v>
      </c>
      <c r="M65" s="72"/>
      <c r="O65" s="1"/>
      <c r="P65" s="1"/>
      <c r="Q65" s="1"/>
      <c r="R65" s="1"/>
      <c r="S65" s="1"/>
      <c r="T65" s="1"/>
    </row>
    <row r="66" spans="2:20" ht="12" customHeight="1" x14ac:dyDescent="0.2">
      <c r="B66" s="61" t="s">
        <v>144</v>
      </c>
      <c r="C66" s="62" t="s">
        <v>145</v>
      </c>
      <c r="D66" s="63"/>
      <c r="E66" s="69">
        <v>54354.576670000002</v>
      </c>
      <c r="F66" s="69">
        <v>11109.839480000001</v>
      </c>
      <c r="G66" s="87">
        <f t="shared" si="0"/>
        <v>65464.416150000005</v>
      </c>
      <c r="H66" s="69">
        <v>1204.837</v>
      </c>
      <c r="I66" s="69">
        <v>3039.777</v>
      </c>
      <c r="J66" s="69">
        <v>2218.0010000000002</v>
      </c>
      <c r="K66" s="89">
        <f t="shared" si="1"/>
        <v>6462.6149999999998</v>
      </c>
      <c r="L66" s="101">
        <v>71927.03115000001</v>
      </c>
    </row>
    <row r="67" spans="2:20" ht="12" customHeight="1" x14ac:dyDescent="0.2">
      <c r="B67" s="61" t="s">
        <v>146</v>
      </c>
      <c r="C67" s="62" t="s">
        <v>147</v>
      </c>
      <c r="D67" s="63"/>
      <c r="E67" s="69">
        <v>1082.8419699999999</v>
      </c>
      <c r="F67" s="69">
        <v>0</v>
      </c>
      <c r="G67" s="87">
        <f t="shared" si="0"/>
        <v>1082.8419699999999</v>
      </c>
      <c r="H67" s="69">
        <v>0</v>
      </c>
      <c r="I67" s="69">
        <v>0</v>
      </c>
      <c r="J67" s="69">
        <v>600</v>
      </c>
      <c r="K67" s="89">
        <f t="shared" si="1"/>
        <v>600</v>
      </c>
      <c r="L67" s="101">
        <v>1682.8419699999999</v>
      </c>
    </row>
    <row r="68" spans="2:20" ht="12" customHeight="1" x14ac:dyDescent="0.2">
      <c r="B68" s="61" t="s">
        <v>148</v>
      </c>
      <c r="C68" s="62" t="s">
        <v>149</v>
      </c>
      <c r="D68" s="63"/>
      <c r="E68" s="69">
        <v>1704.5290399999999</v>
      </c>
      <c r="F68" s="69">
        <v>88.631280000000004</v>
      </c>
      <c r="G68" s="87">
        <f t="shared" si="0"/>
        <v>1793.16032</v>
      </c>
      <c r="H68" s="69">
        <v>5</v>
      </c>
      <c r="I68" s="69">
        <v>0</v>
      </c>
      <c r="J68" s="69">
        <v>55</v>
      </c>
      <c r="K68" s="89">
        <f t="shared" si="1"/>
        <v>60</v>
      </c>
      <c r="L68" s="101">
        <v>1853.16032</v>
      </c>
    </row>
    <row r="69" spans="2:20" ht="12" customHeight="1" x14ac:dyDescent="0.2">
      <c r="B69" s="61" t="s">
        <v>150</v>
      </c>
      <c r="C69" s="62" t="s">
        <v>151</v>
      </c>
      <c r="D69" s="63"/>
      <c r="E69" s="69">
        <v>0</v>
      </c>
      <c r="F69" s="69">
        <v>0</v>
      </c>
      <c r="G69" s="87">
        <f t="shared" si="0"/>
        <v>0</v>
      </c>
      <c r="H69" s="69">
        <v>0</v>
      </c>
      <c r="I69" s="69">
        <v>0</v>
      </c>
      <c r="J69" s="69">
        <v>0</v>
      </c>
      <c r="K69" s="89">
        <f t="shared" si="1"/>
        <v>0</v>
      </c>
      <c r="L69" s="101">
        <v>0</v>
      </c>
    </row>
    <row r="70" spans="2:20" ht="12" customHeight="1" x14ac:dyDescent="0.25">
      <c r="B70" s="61" t="s">
        <v>152</v>
      </c>
      <c r="C70" s="62" t="s">
        <v>153</v>
      </c>
      <c r="D70" s="63"/>
      <c r="E70" s="69">
        <v>0</v>
      </c>
      <c r="F70" s="69">
        <v>0</v>
      </c>
      <c r="G70" s="87">
        <f t="shared" si="0"/>
        <v>0</v>
      </c>
      <c r="H70" s="69">
        <v>0</v>
      </c>
      <c r="I70" s="69">
        <v>0</v>
      </c>
      <c r="J70" s="69">
        <v>0</v>
      </c>
      <c r="K70" s="89">
        <f t="shared" si="1"/>
        <v>0</v>
      </c>
      <c r="L70" s="101">
        <v>0</v>
      </c>
      <c r="O70" s="1"/>
      <c r="P70" s="1"/>
      <c r="Q70" s="1" t="s">
        <v>241</v>
      </c>
      <c r="R70" s="1" t="s">
        <v>242</v>
      </c>
      <c r="S70" s="1" t="s">
        <v>243</v>
      </c>
    </row>
    <row r="71" spans="2:20" ht="12" customHeight="1" x14ac:dyDescent="0.25">
      <c r="B71" s="61" t="s">
        <v>154</v>
      </c>
      <c r="C71" s="62" t="s">
        <v>155</v>
      </c>
      <c r="D71" s="63"/>
      <c r="E71" s="69">
        <v>937.25332000000003</v>
      </c>
      <c r="F71" s="69">
        <v>12</v>
      </c>
      <c r="G71" s="87">
        <f t="shared" si="0"/>
        <v>949.25332000000003</v>
      </c>
      <c r="H71" s="69">
        <v>0</v>
      </c>
      <c r="I71" s="69">
        <v>0</v>
      </c>
      <c r="J71" s="69">
        <v>0</v>
      </c>
      <c r="K71" s="89">
        <f t="shared" si="1"/>
        <v>0</v>
      </c>
      <c r="L71" s="101">
        <v>949.25332000000003</v>
      </c>
      <c r="O71" s="1" t="s">
        <v>40</v>
      </c>
      <c r="P71" s="1"/>
      <c r="Q71" s="1">
        <v>470.48123783999995</v>
      </c>
      <c r="R71" s="1">
        <v>558.08078107999995</v>
      </c>
      <c r="S71" s="1">
        <v>1028.5620189199999</v>
      </c>
    </row>
    <row r="72" spans="2:20" ht="12" customHeight="1" x14ac:dyDescent="0.25">
      <c r="B72" s="61" t="s">
        <v>156</v>
      </c>
      <c r="C72" s="62" t="s">
        <v>157</v>
      </c>
      <c r="D72" s="63"/>
      <c r="E72" s="69">
        <v>65.400120000000001</v>
      </c>
      <c r="F72" s="69">
        <v>0</v>
      </c>
      <c r="G72" s="87">
        <f t="shared" si="0"/>
        <v>65.400120000000001</v>
      </c>
      <c r="H72" s="69">
        <v>0</v>
      </c>
      <c r="I72" s="69">
        <v>0</v>
      </c>
      <c r="J72" s="69">
        <v>21.5</v>
      </c>
      <c r="K72" s="89">
        <f t="shared" si="1"/>
        <v>21.5</v>
      </c>
      <c r="L72" s="101">
        <v>86.900120000000001</v>
      </c>
      <c r="O72" s="1" t="s">
        <v>71</v>
      </c>
      <c r="P72" s="1"/>
      <c r="Q72" s="1">
        <v>58.479480009999996</v>
      </c>
      <c r="R72" s="1">
        <v>68.012350890000008</v>
      </c>
      <c r="S72" s="1">
        <v>126.49183089999998</v>
      </c>
    </row>
    <row r="73" spans="2:20" ht="12" customHeight="1" x14ac:dyDescent="0.25">
      <c r="B73" s="61" t="s">
        <v>158</v>
      </c>
      <c r="C73" s="62" t="s">
        <v>159</v>
      </c>
      <c r="D73" s="63"/>
      <c r="E73" s="69">
        <v>318.02647999999999</v>
      </c>
      <c r="F73" s="69">
        <v>17.3</v>
      </c>
      <c r="G73" s="87">
        <f t="shared" si="0"/>
        <v>335.32648</v>
      </c>
      <c r="H73" s="69">
        <v>0</v>
      </c>
      <c r="I73" s="69">
        <v>0</v>
      </c>
      <c r="J73" s="69">
        <v>0</v>
      </c>
      <c r="K73" s="89">
        <f t="shared" si="1"/>
        <v>0</v>
      </c>
      <c r="L73" s="101">
        <v>335.32648</v>
      </c>
      <c r="O73" s="1" t="s">
        <v>115</v>
      </c>
      <c r="P73" s="1"/>
      <c r="Q73" s="1">
        <v>255.11135829</v>
      </c>
      <c r="R73" s="1">
        <v>269.02840292999997</v>
      </c>
      <c r="S73" s="1">
        <v>524.13976121999997</v>
      </c>
    </row>
    <row r="74" spans="2:20" ht="12" customHeight="1" x14ac:dyDescent="0.25">
      <c r="B74" s="61" t="s">
        <v>160</v>
      </c>
      <c r="C74" s="62" t="s">
        <v>161</v>
      </c>
      <c r="D74" s="32"/>
      <c r="E74" s="36">
        <v>778.36364000000003</v>
      </c>
      <c r="F74" s="36">
        <v>128.92500000000001</v>
      </c>
      <c r="G74" s="87">
        <f t="shared" si="0"/>
        <v>907.28863999999999</v>
      </c>
      <c r="H74" s="36">
        <v>203</v>
      </c>
      <c r="I74" s="36">
        <v>144</v>
      </c>
      <c r="J74" s="36">
        <v>591.00099999999998</v>
      </c>
      <c r="K74" s="89">
        <f t="shared" si="1"/>
        <v>938.00099999999998</v>
      </c>
      <c r="L74" s="101">
        <v>1845.28964</v>
      </c>
      <c r="O74" s="1" t="s">
        <v>135</v>
      </c>
      <c r="P74" s="1"/>
      <c r="Q74" s="1">
        <v>413.10968002000004</v>
      </c>
      <c r="R74" s="1">
        <v>513.31986208000001</v>
      </c>
      <c r="S74" s="1">
        <v>926.42954209999994</v>
      </c>
    </row>
    <row r="75" spans="2:20" ht="12" customHeight="1" x14ac:dyDescent="0.25">
      <c r="B75" s="61" t="s">
        <v>162</v>
      </c>
      <c r="C75" s="62" t="s">
        <v>163</v>
      </c>
      <c r="D75" s="63"/>
      <c r="E75" s="69">
        <v>1635.9042899999999</v>
      </c>
      <c r="F75" s="69">
        <v>47.357970000000002</v>
      </c>
      <c r="G75" s="87">
        <f t="shared" si="0"/>
        <v>1683.26226</v>
      </c>
      <c r="H75" s="69">
        <v>0</v>
      </c>
      <c r="I75" s="69">
        <v>17.262</v>
      </c>
      <c r="J75" s="69">
        <v>37.100999999999999</v>
      </c>
      <c r="K75" s="89">
        <f t="shared" si="1"/>
        <v>54.363</v>
      </c>
      <c r="L75" s="101">
        <v>1737.6252599999998</v>
      </c>
      <c r="O75" s="1" t="s">
        <v>21</v>
      </c>
      <c r="P75" s="1"/>
      <c r="Q75" s="1">
        <v>93.615642449999996</v>
      </c>
      <c r="R75" s="1">
        <v>35.886419460000006</v>
      </c>
      <c r="S75" s="1">
        <v>129.50206191000001</v>
      </c>
    </row>
    <row r="76" spans="2:20" ht="12" customHeight="1" x14ac:dyDescent="0.25">
      <c r="B76" s="61" t="s">
        <v>164</v>
      </c>
      <c r="C76" s="62" t="s">
        <v>165</v>
      </c>
      <c r="D76" s="63"/>
      <c r="E76" s="69">
        <v>226.69459000000001</v>
      </c>
      <c r="F76" s="69">
        <v>26</v>
      </c>
      <c r="G76" s="87">
        <f t="shared" ref="G76:G123" si="2">E76+F76</f>
        <v>252.69459000000001</v>
      </c>
      <c r="H76" s="69">
        <v>80</v>
      </c>
      <c r="I76" s="69">
        <v>251.988</v>
      </c>
      <c r="J76" s="69">
        <v>486.49099999999999</v>
      </c>
      <c r="K76" s="89">
        <f t="shared" ref="K76:K123" si="3">H76+I76+J76</f>
        <v>818.47900000000004</v>
      </c>
      <c r="L76" s="101">
        <v>1071.1735899999999</v>
      </c>
      <c r="O76" s="1" t="s">
        <v>22</v>
      </c>
      <c r="P76" s="1"/>
      <c r="Q76" s="1">
        <v>15.60654351</v>
      </c>
      <c r="R76" s="1">
        <v>30.297285000000002</v>
      </c>
      <c r="S76" s="1">
        <v>45.903828509999997</v>
      </c>
    </row>
    <row r="77" spans="2:20" ht="12" customHeight="1" x14ac:dyDescent="0.25">
      <c r="B77" s="61" t="s">
        <v>166</v>
      </c>
      <c r="C77" s="62" t="s">
        <v>167</v>
      </c>
      <c r="D77" s="32"/>
      <c r="E77" s="36">
        <v>0</v>
      </c>
      <c r="F77" s="36">
        <v>-213</v>
      </c>
      <c r="G77" s="87">
        <f t="shared" si="2"/>
        <v>-213</v>
      </c>
      <c r="H77" s="36">
        <v>0</v>
      </c>
      <c r="I77" s="36">
        <v>0</v>
      </c>
      <c r="J77" s="36">
        <v>0</v>
      </c>
      <c r="K77" s="89">
        <f t="shared" si="3"/>
        <v>0</v>
      </c>
      <c r="L77" s="101">
        <v>-213</v>
      </c>
      <c r="O77" s="1" t="s">
        <v>23</v>
      </c>
      <c r="P77" s="1"/>
      <c r="Q77" s="1">
        <v>231.66092449000001</v>
      </c>
      <c r="R77" s="1">
        <v>44.801837889999995</v>
      </c>
      <c r="S77" s="1">
        <v>276.46276238000002</v>
      </c>
    </row>
    <row r="78" spans="2:20" s="41" customFormat="1" ht="12" customHeight="1" x14ac:dyDescent="0.25">
      <c r="B78" s="57" t="s">
        <v>168</v>
      </c>
      <c r="C78" s="58" t="s">
        <v>21</v>
      </c>
      <c r="D78" s="59"/>
      <c r="E78" s="60">
        <v>85940.573820000005</v>
      </c>
      <c r="F78" s="60">
        <v>7675.0686299999998</v>
      </c>
      <c r="G78" s="87">
        <f t="shared" si="2"/>
        <v>93615.642449999999</v>
      </c>
      <c r="H78" s="60">
        <v>4226.9434300000003</v>
      </c>
      <c r="I78" s="60">
        <v>6900.0097599999999</v>
      </c>
      <c r="J78" s="60">
        <v>24759.466270000001</v>
      </c>
      <c r="K78" s="89">
        <f t="shared" si="3"/>
        <v>35886.419460000005</v>
      </c>
      <c r="L78" s="100">
        <v>129502.06191</v>
      </c>
      <c r="O78" s="1" t="s">
        <v>24</v>
      </c>
      <c r="P78" s="1"/>
      <c r="Q78" s="1">
        <v>4.7385708400000004</v>
      </c>
      <c r="R78" s="1">
        <v>19.4482383</v>
      </c>
      <c r="S78" s="1">
        <v>24.186809140000001</v>
      </c>
    </row>
    <row r="79" spans="2:20" ht="12" customHeight="1" x14ac:dyDescent="0.25">
      <c r="B79" s="61" t="s">
        <v>169</v>
      </c>
      <c r="C79" s="62" t="s">
        <v>170</v>
      </c>
      <c r="D79" s="63"/>
      <c r="E79" s="69">
        <v>109.42829999999999</v>
      </c>
      <c r="F79" s="69">
        <v>1.1992499999999999</v>
      </c>
      <c r="G79" s="87">
        <f t="shared" si="2"/>
        <v>110.62755</v>
      </c>
      <c r="H79" s="69">
        <v>0</v>
      </c>
      <c r="I79" s="69">
        <v>0</v>
      </c>
      <c r="J79" s="69">
        <v>0</v>
      </c>
      <c r="K79" s="89">
        <f t="shared" si="3"/>
        <v>0</v>
      </c>
      <c r="L79" s="101">
        <v>110.62755</v>
      </c>
      <c r="O79" s="1" t="s">
        <v>25</v>
      </c>
      <c r="P79" s="1"/>
      <c r="Q79" s="1">
        <v>24.940018629999997</v>
      </c>
      <c r="R79" s="1">
        <v>47.315777439999998</v>
      </c>
      <c r="S79" s="1">
        <v>72.255796070000017</v>
      </c>
    </row>
    <row r="80" spans="2:20" ht="12" customHeight="1" x14ac:dyDescent="0.25">
      <c r="B80" s="61" t="s">
        <v>171</v>
      </c>
      <c r="C80" s="62" t="s">
        <v>172</v>
      </c>
      <c r="D80" s="63"/>
      <c r="E80" s="69">
        <v>1.094E-2</v>
      </c>
      <c r="F80" s="69">
        <v>0</v>
      </c>
      <c r="G80" s="87">
        <f t="shared" si="2"/>
        <v>1.094E-2</v>
      </c>
      <c r="H80" s="69">
        <v>0</v>
      </c>
      <c r="I80" s="69">
        <v>0</v>
      </c>
      <c r="J80" s="69">
        <v>0</v>
      </c>
      <c r="K80" s="89">
        <f t="shared" si="3"/>
        <v>0</v>
      </c>
      <c r="L80" s="101">
        <v>1.094E-2</v>
      </c>
      <c r="O80" s="1" t="s">
        <v>20</v>
      </c>
      <c r="P80" s="1"/>
      <c r="Q80" s="1">
        <v>1567.74345608</v>
      </c>
      <c r="R80" s="1">
        <v>1586.1909550700002</v>
      </c>
      <c r="S80" s="1">
        <v>3153.93441115</v>
      </c>
    </row>
    <row r="81" spans="2:19" ht="12" customHeight="1" x14ac:dyDescent="0.25">
      <c r="B81" s="61" t="s">
        <v>173</v>
      </c>
      <c r="C81" s="62" t="s">
        <v>174</v>
      </c>
      <c r="D81" s="63"/>
      <c r="E81" s="69">
        <v>1986.85816</v>
      </c>
      <c r="F81" s="69">
        <v>1002.71032</v>
      </c>
      <c r="G81" s="87">
        <f t="shared" si="2"/>
        <v>2989.5684799999999</v>
      </c>
      <c r="H81" s="69">
        <v>963.91413</v>
      </c>
      <c r="I81" s="69">
        <v>2803.1</v>
      </c>
      <c r="J81" s="69">
        <v>4900.3999999999996</v>
      </c>
      <c r="K81" s="89">
        <f t="shared" si="3"/>
        <v>8667.4141299999992</v>
      </c>
      <c r="L81" s="101">
        <v>11656.982609999999</v>
      </c>
      <c r="O81" s="1"/>
      <c r="P81" s="1"/>
      <c r="Q81" s="1"/>
      <c r="R81" s="1"/>
      <c r="S81" s="1"/>
    </row>
    <row r="82" spans="2:19" ht="12" customHeight="1" x14ac:dyDescent="0.2">
      <c r="B82" s="61" t="s">
        <v>175</v>
      </c>
      <c r="C82" s="62" t="s">
        <v>176</v>
      </c>
      <c r="D82" s="63"/>
      <c r="E82" s="69">
        <v>454.37027999999998</v>
      </c>
      <c r="F82" s="69">
        <v>0</v>
      </c>
      <c r="G82" s="87">
        <f t="shared" si="2"/>
        <v>454.37027999999998</v>
      </c>
      <c r="H82" s="69">
        <v>0</v>
      </c>
      <c r="I82" s="69">
        <v>0</v>
      </c>
      <c r="J82" s="69">
        <v>2210.15</v>
      </c>
      <c r="K82" s="89">
        <f t="shared" si="3"/>
        <v>2210.15</v>
      </c>
      <c r="L82" s="101">
        <v>2664.5202800000002</v>
      </c>
    </row>
    <row r="83" spans="2:19" ht="12" customHeight="1" x14ac:dyDescent="0.2">
      <c r="B83" s="61" t="s">
        <v>177</v>
      </c>
      <c r="C83" s="62" t="s">
        <v>178</v>
      </c>
      <c r="D83" s="63"/>
      <c r="E83" s="69">
        <v>31412.600910000001</v>
      </c>
      <c r="F83" s="69">
        <v>1696.89652</v>
      </c>
      <c r="G83" s="87">
        <f t="shared" si="2"/>
        <v>33109.497430000003</v>
      </c>
      <c r="H83" s="69">
        <v>196.75</v>
      </c>
      <c r="I83" s="69">
        <v>598.22</v>
      </c>
      <c r="J83" s="69">
        <v>283</v>
      </c>
      <c r="K83" s="89">
        <f t="shared" si="3"/>
        <v>1077.97</v>
      </c>
      <c r="L83" s="101">
        <v>34187.467430000004</v>
      </c>
    </row>
    <row r="84" spans="2:19" ht="12" customHeight="1" x14ac:dyDescent="0.2">
      <c r="B84" s="61" t="s">
        <v>179</v>
      </c>
      <c r="C84" s="62" t="s">
        <v>180</v>
      </c>
      <c r="D84" s="63"/>
      <c r="E84" s="69">
        <v>49633.508600000001</v>
      </c>
      <c r="F84" s="69">
        <v>4669.2549900000004</v>
      </c>
      <c r="G84" s="87">
        <f t="shared" si="2"/>
        <v>54302.763590000002</v>
      </c>
      <c r="H84" s="69">
        <v>2933.1893</v>
      </c>
      <c r="I84" s="69">
        <v>3317.4845700000001</v>
      </c>
      <c r="J84" s="69">
        <v>16017.91627</v>
      </c>
      <c r="K84" s="89">
        <f t="shared" si="3"/>
        <v>22268.59014</v>
      </c>
      <c r="L84" s="101">
        <v>76571.353730000003</v>
      </c>
    </row>
    <row r="85" spans="2:19" ht="12" customHeight="1" x14ac:dyDescent="0.2">
      <c r="B85" s="61" t="s">
        <v>181</v>
      </c>
      <c r="C85" s="62" t="s">
        <v>182</v>
      </c>
      <c r="D85" s="63"/>
      <c r="E85" s="69">
        <v>2343.7966099999999</v>
      </c>
      <c r="F85" s="69">
        <v>305.00754999999998</v>
      </c>
      <c r="G85" s="87">
        <f t="shared" si="2"/>
        <v>2648.8041599999997</v>
      </c>
      <c r="H85" s="69">
        <v>133.09</v>
      </c>
      <c r="I85" s="69">
        <v>181.20518999999999</v>
      </c>
      <c r="J85" s="69">
        <v>1348</v>
      </c>
      <c r="K85" s="89">
        <f t="shared" si="3"/>
        <v>1662.29519</v>
      </c>
      <c r="L85" s="101">
        <v>4311.0993500000004</v>
      </c>
    </row>
    <row r="86" spans="2:19" s="41" customFormat="1" ht="12" customHeight="1" x14ac:dyDescent="0.2">
      <c r="B86" s="57" t="s">
        <v>183</v>
      </c>
      <c r="C86" s="58" t="s">
        <v>22</v>
      </c>
      <c r="D86" s="59"/>
      <c r="E86" s="60">
        <v>10500.80075</v>
      </c>
      <c r="F86" s="60">
        <v>5105.7427600000001</v>
      </c>
      <c r="G86" s="87">
        <f t="shared" si="2"/>
        <v>15606.54351</v>
      </c>
      <c r="H86" s="60">
        <v>5419</v>
      </c>
      <c r="I86" s="60">
        <v>7049.01</v>
      </c>
      <c r="J86" s="60">
        <v>17829.275000000001</v>
      </c>
      <c r="K86" s="89">
        <f t="shared" si="3"/>
        <v>30297.285000000003</v>
      </c>
      <c r="L86" s="100">
        <v>45903.828509999999</v>
      </c>
    </row>
    <row r="87" spans="2:19" ht="12" customHeight="1" x14ac:dyDescent="0.2">
      <c r="B87" s="61" t="s">
        <v>184</v>
      </c>
      <c r="C87" s="62" t="s">
        <v>185</v>
      </c>
      <c r="D87" s="63"/>
      <c r="E87" s="69">
        <v>9719.7612499999996</v>
      </c>
      <c r="F87" s="69">
        <v>4882.1427599999997</v>
      </c>
      <c r="G87" s="87">
        <f t="shared" si="2"/>
        <v>14601.904009999998</v>
      </c>
      <c r="H87" s="69">
        <v>4869</v>
      </c>
      <c r="I87" s="69">
        <v>7049.0015999999996</v>
      </c>
      <c r="J87" s="69">
        <v>17829.275000000001</v>
      </c>
      <c r="K87" s="89">
        <f t="shared" si="3"/>
        <v>29747.276600000001</v>
      </c>
      <c r="L87" s="101">
        <v>44349.180609999996</v>
      </c>
    </row>
    <row r="88" spans="2:19" ht="12" customHeight="1" x14ac:dyDescent="0.2">
      <c r="B88" s="61" t="s">
        <v>186</v>
      </c>
      <c r="C88" s="62" t="s">
        <v>187</v>
      </c>
      <c r="D88" s="63"/>
      <c r="E88" s="69">
        <v>673.64341000000002</v>
      </c>
      <c r="F88" s="69">
        <v>223.6</v>
      </c>
      <c r="G88" s="87">
        <f t="shared" si="2"/>
        <v>897.24341000000004</v>
      </c>
      <c r="H88" s="69">
        <v>550</v>
      </c>
      <c r="I88" s="69">
        <v>8.3999999999999995E-3</v>
      </c>
      <c r="J88" s="69">
        <v>0</v>
      </c>
      <c r="K88" s="89">
        <f t="shared" si="3"/>
        <v>550.00840000000005</v>
      </c>
      <c r="L88" s="101">
        <v>1447.25181</v>
      </c>
    </row>
    <row r="89" spans="2:19" ht="12" customHeight="1" x14ac:dyDescent="0.2">
      <c r="B89" s="61" t="s">
        <v>188</v>
      </c>
      <c r="C89" s="62" t="s">
        <v>189</v>
      </c>
      <c r="D89" s="63"/>
      <c r="E89" s="69">
        <v>107.3961</v>
      </c>
      <c r="F89" s="69">
        <v>0</v>
      </c>
      <c r="G89" s="87">
        <f t="shared" si="2"/>
        <v>107.3961</v>
      </c>
      <c r="H89" s="69">
        <v>0</v>
      </c>
      <c r="I89" s="69">
        <v>0</v>
      </c>
      <c r="J89" s="69">
        <v>0</v>
      </c>
      <c r="K89" s="89">
        <f t="shared" si="3"/>
        <v>0</v>
      </c>
      <c r="L89" s="101">
        <v>107.3961</v>
      </c>
    </row>
    <row r="90" spans="2:19" s="41" customFormat="1" ht="12" customHeight="1" x14ac:dyDescent="0.2">
      <c r="B90" s="57" t="s">
        <v>190</v>
      </c>
      <c r="C90" s="58" t="s">
        <v>23</v>
      </c>
      <c r="D90" s="59"/>
      <c r="E90" s="60">
        <v>199990.51871</v>
      </c>
      <c r="F90" s="60">
        <v>31670.405780000001</v>
      </c>
      <c r="G90" s="87">
        <f t="shared" si="2"/>
        <v>231660.92449</v>
      </c>
      <c r="H90" s="60">
        <v>7712.1475600000003</v>
      </c>
      <c r="I90" s="60">
        <v>10620.674999999999</v>
      </c>
      <c r="J90" s="60">
        <v>26469.015329999998</v>
      </c>
      <c r="K90" s="89">
        <f t="shared" si="3"/>
        <v>44801.837889999995</v>
      </c>
      <c r="L90" s="100">
        <v>276462.76238000003</v>
      </c>
    </row>
    <row r="91" spans="2:19" ht="12" customHeight="1" x14ac:dyDescent="0.2">
      <c r="B91" s="61" t="s">
        <v>191</v>
      </c>
      <c r="C91" s="62" t="s">
        <v>137</v>
      </c>
      <c r="D91" s="63"/>
      <c r="E91" s="69">
        <v>28598.850920000001</v>
      </c>
      <c r="F91" s="69">
        <v>7487.4011600000003</v>
      </c>
      <c r="G91" s="87">
        <f t="shared" si="2"/>
        <v>36086.252079999998</v>
      </c>
      <c r="H91" s="69">
        <v>3584.3919999999998</v>
      </c>
      <c r="I91" s="69">
        <v>2954.7156399999999</v>
      </c>
      <c r="J91" s="69">
        <v>11318.92865</v>
      </c>
      <c r="K91" s="89">
        <f t="shared" si="3"/>
        <v>17858.03629</v>
      </c>
      <c r="L91" s="101">
        <v>53944.288370000002</v>
      </c>
    </row>
    <row r="92" spans="2:19" ht="12" customHeight="1" x14ac:dyDescent="0.2">
      <c r="B92" s="61" t="s">
        <v>192</v>
      </c>
      <c r="C92" s="62" t="s">
        <v>139</v>
      </c>
      <c r="D92" s="63"/>
      <c r="E92" s="69">
        <v>0</v>
      </c>
      <c r="F92" s="69">
        <v>0</v>
      </c>
      <c r="G92" s="87">
        <f t="shared" si="2"/>
        <v>0</v>
      </c>
      <c r="H92" s="69">
        <v>0</v>
      </c>
      <c r="I92" s="69">
        <v>0.01</v>
      </c>
      <c r="J92" s="69">
        <v>0</v>
      </c>
      <c r="K92" s="89">
        <f t="shared" si="3"/>
        <v>0.01</v>
      </c>
      <c r="L92" s="101">
        <v>0.01</v>
      </c>
    </row>
    <row r="93" spans="2:19" ht="12" customHeight="1" x14ac:dyDescent="0.2">
      <c r="B93" s="61" t="s">
        <v>193</v>
      </c>
      <c r="C93" s="62" t="s">
        <v>141</v>
      </c>
      <c r="D93" s="32"/>
      <c r="E93" s="36">
        <v>0</v>
      </c>
      <c r="F93" s="36">
        <v>0</v>
      </c>
      <c r="G93" s="87">
        <f t="shared" si="2"/>
        <v>0</v>
      </c>
      <c r="H93" s="36">
        <v>0</v>
      </c>
      <c r="I93" s="36">
        <v>0</v>
      </c>
      <c r="J93" s="36">
        <v>0</v>
      </c>
      <c r="K93" s="89">
        <f t="shared" si="3"/>
        <v>0</v>
      </c>
      <c r="L93" s="101">
        <v>0</v>
      </c>
    </row>
    <row r="94" spans="2:19" ht="12" customHeight="1" x14ac:dyDescent="0.2">
      <c r="B94" s="61" t="s">
        <v>194</v>
      </c>
      <c r="C94" s="62" t="s">
        <v>143</v>
      </c>
      <c r="D94" s="63"/>
      <c r="E94" s="69">
        <v>30041.863249999999</v>
      </c>
      <c r="F94" s="69">
        <v>11497.39725</v>
      </c>
      <c r="G94" s="87">
        <f t="shared" si="2"/>
        <v>41539.260499999997</v>
      </c>
      <c r="H94" s="69">
        <v>3641.5151599999999</v>
      </c>
      <c r="I94" s="69">
        <v>4837.3536000000004</v>
      </c>
      <c r="J94" s="69">
        <v>14225.884050000001</v>
      </c>
      <c r="K94" s="89">
        <f t="shared" si="3"/>
        <v>22704.752810000002</v>
      </c>
      <c r="L94" s="101">
        <v>64244.013310000002</v>
      </c>
    </row>
    <row r="95" spans="2:19" ht="12" customHeight="1" x14ac:dyDescent="0.2">
      <c r="B95" s="61" t="s">
        <v>195</v>
      </c>
      <c r="C95" s="62" t="s">
        <v>145</v>
      </c>
      <c r="D95" s="63"/>
      <c r="E95" s="69">
        <v>127019.89376000001</v>
      </c>
      <c r="F95" s="69">
        <v>11103.35658</v>
      </c>
      <c r="G95" s="87">
        <f t="shared" si="2"/>
        <v>138123.25034</v>
      </c>
      <c r="H95" s="69">
        <v>52</v>
      </c>
      <c r="I95" s="69">
        <v>121.02576000000001</v>
      </c>
      <c r="J95" s="69">
        <v>0</v>
      </c>
      <c r="K95" s="89">
        <f t="shared" si="3"/>
        <v>173.02575999999999</v>
      </c>
      <c r="L95" s="101">
        <v>138296.27609999999</v>
      </c>
    </row>
    <row r="96" spans="2:19" ht="12" customHeight="1" x14ac:dyDescent="0.2">
      <c r="B96" s="61" t="s">
        <v>196</v>
      </c>
      <c r="C96" s="62" t="s">
        <v>147</v>
      </c>
      <c r="D96" s="63"/>
      <c r="E96" s="69">
        <v>175.26668000000001</v>
      </c>
      <c r="F96" s="69">
        <v>0</v>
      </c>
      <c r="G96" s="87">
        <f t="shared" si="2"/>
        <v>175.26668000000001</v>
      </c>
      <c r="H96" s="69">
        <v>0</v>
      </c>
      <c r="I96" s="69">
        <v>0.01</v>
      </c>
      <c r="J96" s="69">
        <v>0</v>
      </c>
      <c r="K96" s="89">
        <f t="shared" si="3"/>
        <v>0.01</v>
      </c>
      <c r="L96" s="101">
        <v>175.27668</v>
      </c>
    </row>
    <row r="97" spans="1:12" ht="12" customHeight="1" x14ac:dyDescent="0.2">
      <c r="B97" s="61" t="s">
        <v>197</v>
      </c>
      <c r="C97" s="62" t="s">
        <v>149</v>
      </c>
      <c r="D97" s="63"/>
      <c r="E97" s="69">
        <v>155.89293000000001</v>
      </c>
      <c r="F97" s="69">
        <v>0</v>
      </c>
      <c r="G97" s="87">
        <f t="shared" si="2"/>
        <v>155.89293000000001</v>
      </c>
      <c r="H97" s="69">
        <v>0</v>
      </c>
      <c r="I97" s="69">
        <v>0</v>
      </c>
      <c r="J97" s="69">
        <v>0</v>
      </c>
      <c r="K97" s="89">
        <f t="shared" si="3"/>
        <v>0</v>
      </c>
      <c r="L97" s="101">
        <v>155.89293000000001</v>
      </c>
    </row>
    <row r="98" spans="1:12" ht="12" customHeight="1" x14ac:dyDescent="0.2">
      <c r="B98" s="61" t="s">
        <v>198</v>
      </c>
      <c r="C98" s="62" t="s">
        <v>151</v>
      </c>
      <c r="D98" s="63"/>
      <c r="E98" s="69">
        <v>0</v>
      </c>
      <c r="F98" s="69">
        <v>0</v>
      </c>
      <c r="G98" s="87">
        <f t="shared" si="2"/>
        <v>0</v>
      </c>
      <c r="H98" s="69">
        <v>0</v>
      </c>
      <c r="I98" s="69">
        <v>0</v>
      </c>
      <c r="J98" s="69">
        <v>0</v>
      </c>
      <c r="K98" s="89">
        <f t="shared" si="3"/>
        <v>0</v>
      </c>
      <c r="L98" s="101">
        <v>0</v>
      </c>
    </row>
    <row r="99" spans="1:12" ht="12" customHeight="1" x14ac:dyDescent="0.2">
      <c r="B99" s="61" t="s">
        <v>199</v>
      </c>
      <c r="C99" s="62" t="s">
        <v>153</v>
      </c>
      <c r="D99" s="63"/>
      <c r="E99" s="69">
        <v>0</v>
      </c>
      <c r="F99" s="69">
        <v>0</v>
      </c>
      <c r="G99" s="87">
        <f t="shared" si="2"/>
        <v>0</v>
      </c>
      <c r="H99" s="69">
        <v>0</v>
      </c>
      <c r="I99" s="69">
        <v>0</v>
      </c>
      <c r="J99" s="69">
        <v>0</v>
      </c>
      <c r="K99" s="89">
        <f t="shared" si="3"/>
        <v>0</v>
      </c>
      <c r="L99" s="101">
        <v>0</v>
      </c>
    </row>
    <row r="100" spans="1:12" ht="12" customHeight="1" x14ac:dyDescent="0.2">
      <c r="B100" s="61" t="s">
        <v>200</v>
      </c>
      <c r="C100" s="62" t="s">
        <v>201</v>
      </c>
      <c r="D100" s="63"/>
      <c r="E100" s="69">
        <v>742.7124</v>
      </c>
      <c r="F100" s="69">
        <v>0</v>
      </c>
      <c r="G100" s="87">
        <f t="shared" si="2"/>
        <v>742.7124</v>
      </c>
      <c r="H100" s="69">
        <v>0</v>
      </c>
      <c r="I100" s="69">
        <v>0</v>
      </c>
      <c r="J100" s="69">
        <v>0</v>
      </c>
      <c r="K100" s="89">
        <f t="shared" si="3"/>
        <v>0</v>
      </c>
      <c r="L100" s="101">
        <v>742.7124</v>
      </c>
    </row>
    <row r="101" spans="1:12" ht="12" customHeight="1" x14ac:dyDescent="0.2">
      <c r="B101" s="61" t="s">
        <v>202</v>
      </c>
      <c r="C101" s="62" t="s">
        <v>157</v>
      </c>
      <c r="D101" s="63"/>
      <c r="E101" s="69">
        <v>0</v>
      </c>
      <c r="F101" s="69">
        <v>0</v>
      </c>
      <c r="G101" s="87">
        <f t="shared" si="2"/>
        <v>0</v>
      </c>
      <c r="H101" s="69">
        <v>0</v>
      </c>
      <c r="I101" s="69">
        <v>0</v>
      </c>
      <c r="J101" s="69">
        <v>0</v>
      </c>
      <c r="K101" s="89">
        <f t="shared" si="3"/>
        <v>0</v>
      </c>
      <c r="L101" s="101">
        <v>0</v>
      </c>
    </row>
    <row r="102" spans="1:12" ht="12" customHeight="1" x14ac:dyDescent="0.2">
      <c r="B102" s="61" t="s">
        <v>203</v>
      </c>
      <c r="C102" s="62" t="s">
        <v>159</v>
      </c>
      <c r="D102" s="63"/>
      <c r="E102" s="69">
        <v>876.97294999999997</v>
      </c>
      <c r="F102" s="69">
        <v>18.399999999999999</v>
      </c>
      <c r="G102" s="87">
        <f t="shared" si="2"/>
        <v>895.37294999999995</v>
      </c>
      <c r="H102" s="69">
        <v>0</v>
      </c>
      <c r="I102" s="69">
        <v>0.01</v>
      </c>
      <c r="J102" s="69">
        <v>0</v>
      </c>
      <c r="K102" s="89">
        <f t="shared" si="3"/>
        <v>0.01</v>
      </c>
      <c r="L102" s="101">
        <v>895.38294999999994</v>
      </c>
    </row>
    <row r="103" spans="1:12" ht="12" customHeight="1" x14ac:dyDescent="0.2">
      <c r="B103" s="61" t="s">
        <v>204</v>
      </c>
      <c r="C103" s="62" t="s">
        <v>205</v>
      </c>
      <c r="D103" s="63"/>
      <c r="E103" s="69">
        <v>286.04768000000001</v>
      </c>
      <c r="F103" s="69">
        <v>57.000999999999998</v>
      </c>
      <c r="G103" s="87">
        <f t="shared" si="2"/>
        <v>343.04867999999999</v>
      </c>
      <c r="H103" s="69">
        <v>360</v>
      </c>
      <c r="I103" s="69">
        <v>0.02</v>
      </c>
      <c r="J103" s="69">
        <v>380.99612999999999</v>
      </c>
      <c r="K103" s="89">
        <f t="shared" si="3"/>
        <v>741.01612999999998</v>
      </c>
      <c r="L103" s="101">
        <v>1084.0648099999999</v>
      </c>
    </row>
    <row r="104" spans="1:12" ht="12" customHeight="1" x14ac:dyDescent="0.2">
      <c r="B104" s="61" t="s">
        <v>206</v>
      </c>
      <c r="C104" s="62" t="s">
        <v>163</v>
      </c>
      <c r="D104" s="63"/>
      <c r="E104" s="69">
        <v>2736.8111399999998</v>
      </c>
      <c r="F104" s="69">
        <v>250.00200000000001</v>
      </c>
      <c r="G104" s="87">
        <f t="shared" si="2"/>
        <v>2986.8131399999997</v>
      </c>
      <c r="H104" s="69">
        <v>74.240399999999994</v>
      </c>
      <c r="I104" s="69">
        <v>0.01</v>
      </c>
      <c r="J104" s="69">
        <v>0</v>
      </c>
      <c r="K104" s="89">
        <f t="shared" si="3"/>
        <v>74.250399999999999</v>
      </c>
      <c r="L104" s="101">
        <v>3061.0635400000001</v>
      </c>
    </row>
    <row r="105" spans="1:12" ht="12" customHeight="1" x14ac:dyDescent="0.2">
      <c r="B105" s="61" t="s">
        <v>207</v>
      </c>
      <c r="C105" s="62" t="s">
        <v>165</v>
      </c>
      <c r="D105" s="63"/>
      <c r="E105" s="69">
        <v>9356.2069900000006</v>
      </c>
      <c r="F105" s="69">
        <v>1256.84779</v>
      </c>
      <c r="G105" s="87">
        <f t="shared" si="2"/>
        <v>10613.05478</v>
      </c>
      <c r="H105" s="69">
        <v>0</v>
      </c>
      <c r="I105" s="69">
        <v>2707.52</v>
      </c>
      <c r="J105" s="69">
        <v>543.20699999999999</v>
      </c>
      <c r="K105" s="89">
        <f t="shared" si="3"/>
        <v>3250.7269999999999</v>
      </c>
      <c r="L105" s="101">
        <v>13863.781780000001</v>
      </c>
    </row>
    <row r="106" spans="1:12" ht="12" customHeight="1" x14ac:dyDescent="0.2">
      <c r="B106" s="61" t="s">
        <v>208</v>
      </c>
      <c r="C106" s="62" t="s">
        <v>167</v>
      </c>
      <c r="D106" s="63"/>
      <c r="E106" s="69">
        <v>0</v>
      </c>
      <c r="F106" s="69">
        <v>0</v>
      </c>
      <c r="G106" s="87">
        <f t="shared" si="2"/>
        <v>0</v>
      </c>
      <c r="H106" s="69">
        <v>0</v>
      </c>
      <c r="I106" s="69">
        <v>0</v>
      </c>
      <c r="J106" s="69">
        <v>-5.0000000000000001E-4</v>
      </c>
      <c r="K106" s="89">
        <f t="shared" si="3"/>
        <v>-5.0000000000000001E-4</v>
      </c>
      <c r="L106" s="101">
        <v>-5.0000000000000001E-4</v>
      </c>
    </row>
    <row r="107" spans="1:12" s="41" customFormat="1" x14ac:dyDescent="0.2">
      <c r="B107" s="57" t="s">
        <v>209</v>
      </c>
      <c r="C107" s="58" t="s">
        <v>24</v>
      </c>
      <c r="D107" s="59"/>
      <c r="E107" s="60">
        <v>3527.53683</v>
      </c>
      <c r="F107" s="60">
        <v>1211.0340100000001</v>
      </c>
      <c r="G107" s="87">
        <f t="shared" si="2"/>
        <v>4738.5708400000003</v>
      </c>
      <c r="H107" s="60">
        <v>6559.3495000000003</v>
      </c>
      <c r="I107" s="60">
        <v>477.42430000000002</v>
      </c>
      <c r="J107" s="60">
        <v>12411.4645</v>
      </c>
      <c r="K107" s="89">
        <f t="shared" si="3"/>
        <v>19448.238300000001</v>
      </c>
      <c r="L107" s="100">
        <v>24186.809140000001</v>
      </c>
    </row>
    <row r="108" spans="1:12" ht="12" customHeight="1" x14ac:dyDescent="0.2">
      <c r="B108" s="61" t="s">
        <v>210</v>
      </c>
      <c r="C108" s="62" t="s">
        <v>211</v>
      </c>
      <c r="D108" s="63"/>
      <c r="E108" s="69">
        <v>0</v>
      </c>
      <c r="F108" s="69">
        <v>0</v>
      </c>
      <c r="G108" s="87">
        <f t="shared" si="2"/>
        <v>0</v>
      </c>
      <c r="H108" s="69">
        <v>0</v>
      </c>
      <c r="I108" s="69">
        <v>0</v>
      </c>
      <c r="J108" s="69">
        <v>0</v>
      </c>
      <c r="K108" s="89">
        <f t="shared" si="3"/>
        <v>0</v>
      </c>
      <c r="L108" s="101">
        <v>0</v>
      </c>
    </row>
    <row r="109" spans="1:12" x14ac:dyDescent="0.2">
      <c r="B109" s="61" t="s">
        <v>212</v>
      </c>
      <c r="C109" s="62" t="s">
        <v>213</v>
      </c>
      <c r="D109" s="73"/>
      <c r="E109" s="69">
        <v>1.0221100000000001</v>
      </c>
      <c r="F109" s="69">
        <v>0</v>
      </c>
      <c r="G109" s="87">
        <f t="shared" si="2"/>
        <v>1.0221100000000001</v>
      </c>
      <c r="H109" s="69">
        <v>0</v>
      </c>
      <c r="I109" s="69">
        <v>0</v>
      </c>
      <c r="J109" s="69">
        <v>0</v>
      </c>
      <c r="K109" s="89">
        <f t="shared" si="3"/>
        <v>0</v>
      </c>
      <c r="L109" s="101">
        <v>1.0221100000000001</v>
      </c>
    </row>
    <row r="110" spans="1:12" x14ac:dyDescent="0.2">
      <c r="A110" s="72"/>
      <c r="B110" s="61" t="s">
        <v>214</v>
      </c>
      <c r="C110" s="62" t="s">
        <v>215</v>
      </c>
      <c r="D110" s="74"/>
      <c r="E110" s="69">
        <v>8.1866599999999998</v>
      </c>
      <c r="F110" s="69">
        <v>0</v>
      </c>
      <c r="G110" s="87">
        <f t="shared" si="2"/>
        <v>8.1866599999999998</v>
      </c>
      <c r="H110" s="69">
        <v>0</v>
      </c>
      <c r="I110" s="69">
        <v>0</v>
      </c>
      <c r="J110" s="69">
        <v>100</v>
      </c>
      <c r="K110" s="89">
        <f t="shared" si="3"/>
        <v>100</v>
      </c>
      <c r="L110" s="101">
        <v>108.18666</v>
      </c>
    </row>
    <row r="111" spans="1:12" x14ac:dyDescent="0.2">
      <c r="B111" s="61" t="s">
        <v>216</v>
      </c>
      <c r="C111" s="62" t="s">
        <v>217</v>
      </c>
      <c r="D111" s="75"/>
      <c r="E111" s="69">
        <v>83.967380000000006</v>
      </c>
      <c r="F111" s="69">
        <v>200.5</v>
      </c>
      <c r="G111" s="87">
        <f t="shared" si="2"/>
        <v>284.46737999999999</v>
      </c>
      <c r="H111" s="69">
        <v>253.012</v>
      </c>
      <c r="I111" s="69">
        <v>476.42430000000002</v>
      </c>
      <c r="J111" s="69">
        <v>1527.7245</v>
      </c>
      <c r="K111" s="89">
        <f t="shared" si="3"/>
        <v>2257.1608000000001</v>
      </c>
      <c r="L111" s="101">
        <v>2541.6281800000002</v>
      </c>
    </row>
    <row r="112" spans="1:12" x14ac:dyDescent="0.2">
      <c r="B112" s="61" t="s">
        <v>218</v>
      </c>
      <c r="C112" s="62" t="s">
        <v>219</v>
      </c>
      <c r="D112" s="32"/>
      <c r="E112" s="69">
        <v>55.349350000000001</v>
      </c>
      <c r="F112" s="69">
        <v>0</v>
      </c>
      <c r="G112" s="87">
        <f t="shared" si="2"/>
        <v>55.349350000000001</v>
      </c>
      <c r="H112" s="69">
        <v>0</v>
      </c>
      <c r="I112" s="69">
        <v>1</v>
      </c>
      <c r="J112" s="69">
        <v>0</v>
      </c>
      <c r="K112" s="89">
        <f t="shared" si="3"/>
        <v>1</v>
      </c>
      <c r="L112" s="101">
        <v>56.349350000000001</v>
      </c>
    </row>
    <row r="113" spans="2:12" x14ac:dyDescent="0.2">
      <c r="B113" s="61" t="s">
        <v>220</v>
      </c>
      <c r="C113" s="62" t="s">
        <v>221</v>
      </c>
      <c r="D113" s="32"/>
      <c r="E113" s="69">
        <v>0</v>
      </c>
      <c r="F113" s="69">
        <v>0</v>
      </c>
      <c r="G113" s="87">
        <f t="shared" si="2"/>
        <v>0</v>
      </c>
      <c r="H113" s="69">
        <v>0</v>
      </c>
      <c r="I113" s="69">
        <v>0</v>
      </c>
      <c r="J113" s="69">
        <v>0</v>
      </c>
      <c r="K113" s="89">
        <f t="shared" si="3"/>
        <v>0</v>
      </c>
      <c r="L113" s="101">
        <v>0</v>
      </c>
    </row>
    <row r="114" spans="2:12" x14ac:dyDescent="0.2">
      <c r="B114" s="61" t="s">
        <v>222</v>
      </c>
      <c r="C114" s="62" t="s">
        <v>223</v>
      </c>
      <c r="D114" s="32"/>
      <c r="E114" s="69">
        <v>12.158910000000001</v>
      </c>
      <c r="F114" s="69">
        <v>0</v>
      </c>
      <c r="G114" s="87">
        <f t="shared" si="2"/>
        <v>12.158910000000001</v>
      </c>
      <c r="H114" s="69">
        <v>0</v>
      </c>
      <c r="I114" s="69">
        <v>0</v>
      </c>
      <c r="J114" s="69">
        <v>0</v>
      </c>
      <c r="K114" s="89">
        <f t="shared" si="3"/>
        <v>0</v>
      </c>
      <c r="L114" s="101">
        <v>12.158910000000001</v>
      </c>
    </row>
    <row r="115" spans="2:12" x14ac:dyDescent="0.2">
      <c r="B115" s="61">
        <v>87</v>
      </c>
      <c r="C115" s="62" t="s">
        <v>224</v>
      </c>
      <c r="D115" s="32"/>
      <c r="E115" s="69">
        <v>3366.8524200000002</v>
      </c>
      <c r="F115" s="69">
        <v>1010.5340100000001</v>
      </c>
      <c r="G115" s="87">
        <f t="shared" si="2"/>
        <v>4377.3864300000005</v>
      </c>
      <c r="H115" s="69">
        <v>6306.3375000000005</v>
      </c>
      <c r="I115" s="69">
        <v>0</v>
      </c>
      <c r="J115" s="69">
        <v>10783.74</v>
      </c>
      <c r="K115" s="89">
        <f t="shared" si="3"/>
        <v>17090.077499999999</v>
      </c>
      <c r="L115" s="88">
        <v>21467.463930000002</v>
      </c>
    </row>
    <row r="116" spans="2:12" s="41" customFormat="1" x14ac:dyDescent="0.2">
      <c r="B116" s="57" t="s">
        <v>225</v>
      </c>
      <c r="C116" s="58" t="s">
        <v>25</v>
      </c>
      <c r="D116" s="59"/>
      <c r="E116" s="60">
        <v>9847.3148099999999</v>
      </c>
      <c r="F116" s="60">
        <v>15092.703820000001</v>
      </c>
      <c r="G116" s="87">
        <f t="shared" si="2"/>
        <v>24940.018629999999</v>
      </c>
      <c r="H116" s="60">
        <v>12229.38098</v>
      </c>
      <c r="I116" s="60">
        <v>16664.42786</v>
      </c>
      <c r="J116" s="60">
        <v>18421.9686</v>
      </c>
      <c r="K116" s="89">
        <f t="shared" si="3"/>
        <v>47315.777439999998</v>
      </c>
      <c r="L116" s="100">
        <v>72255.796070000011</v>
      </c>
    </row>
    <row r="117" spans="2:12" x14ac:dyDescent="0.2">
      <c r="B117" s="61" t="s">
        <v>226</v>
      </c>
      <c r="C117" s="62" t="s">
        <v>227</v>
      </c>
      <c r="D117" s="63"/>
      <c r="E117" s="69">
        <v>1.0221100000000001</v>
      </c>
      <c r="F117" s="69">
        <v>0</v>
      </c>
      <c r="G117" s="87">
        <f t="shared" si="2"/>
        <v>1.0221100000000001</v>
      </c>
      <c r="H117" s="69">
        <v>0</v>
      </c>
      <c r="I117" s="69">
        <v>0</v>
      </c>
      <c r="J117" s="69">
        <v>0</v>
      </c>
      <c r="K117" s="89">
        <f t="shared" si="3"/>
        <v>0</v>
      </c>
      <c r="L117" s="101">
        <v>1.0221100000000001</v>
      </c>
    </row>
    <row r="118" spans="2:12" x14ac:dyDescent="0.2">
      <c r="B118" s="61" t="s">
        <v>228</v>
      </c>
      <c r="C118" s="62" t="s">
        <v>229</v>
      </c>
      <c r="D118" s="63"/>
      <c r="E118" s="69">
        <v>9838.1904200000008</v>
      </c>
      <c r="F118" s="69">
        <v>15090.703820000001</v>
      </c>
      <c r="G118" s="87">
        <f t="shared" si="2"/>
        <v>24928.894240000001</v>
      </c>
      <c r="H118" s="69">
        <v>12229.38098</v>
      </c>
      <c r="I118" s="69">
        <v>16664.42786</v>
      </c>
      <c r="J118" s="69">
        <v>18421.9686</v>
      </c>
      <c r="K118" s="89">
        <f t="shared" si="3"/>
        <v>47315.777439999998</v>
      </c>
      <c r="L118" s="101">
        <v>72244.671679999999</v>
      </c>
    </row>
    <row r="119" spans="2:12" x14ac:dyDescent="0.2">
      <c r="B119" s="61" t="s">
        <v>230</v>
      </c>
      <c r="C119" s="62" t="s">
        <v>231</v>
      </c>
      <c r="D119" s="63"/>
      <c r="E119" s="69">
        <v>0</v>
      </c>
      <c r="F119" s="69">
        <v>0</v>
      </c>
      <c r="G119" s="87">
        <f t="shared" si="2"/>
        <v>0</v>
      </c>
      <c r="H119" s="69">
        <v>0</v>
      </c>
      <c r="I119" s="69">
        <v>0</v>
      </c>
      <c r="J119" s="69">
        <v>0</v>
      </c>
      <c r="K119" s="89">
        <f t="shared" si="3"/>
        <v>0</v>
      </c>
      <c r="L119" s="101">
        <v>0</v>
      </c>
    </row>
    <row r="120" spans="2:12" x14ac:dyDescent="0.2">
      <c r="B120" s="61" t="s">
        <v>232</v>
      </c>
      <c r="C120" s="62" t="s">
        <v>233</v>
      </c>
      <c r="D120" s="63"/>
      <c r="E120" s="69">
        <v>0.1</v>
      </c>
      <c r="F120" s="69">
        <v>0</v>
      </c>
      <c r="G120" s="87">
        <f t="shared" si="2"/>
        <v>0.1</v>
      </c>
      <c r="H120" s="69">
        <v>0</v>
      </c>
      <c r="I120" s="69">
        <v>0</v>
      </c>
      <c r="J120" s="69">
        <v>0</v>
      </c>
      <c r="K120" s="89">
        <f t="shared" si="3"/>
        <v>0</v>
      </c>
      <c r="L120" s="101">
        <v>0.1</v>
      </c>
    </row>
    <row r="121" spans="2:12" x14ac:dyDescent="0.2">
      <c r="B121" s="61" t="s">
        <v>234</v>
      </c>
      <c r="C121" s="62" t="s">
        <v>235</v>
      </c>
      <c r="D121" s="63"/>
      <c r="E121" s="69">
        <v>8.0022800000000007</v>
      </c>
      <c r="F121" s="69">
        <v>2</v>
      </c>
      <c r="G121" s="87">
        <f t="shared" si="2"/>
        <v>10.002280000000001</v>
      </c>
      <c r="H121" s="69">
        <v>0</v>
      </c>
      <c r="I121" s="69">
        <v>0</v>
      </c>
      <c r="J121" s="69">
        <v>0</v>
      </c>
      <c r="K121" s="89">
        <f t="shared" si="3"/>
        <v>0</v>
      </c>
      <c r="L121" s="101">
        <v>10.002280000000001</v>
      </c>
    </row>
    <row r="122" spans="2:12" ht="4.5" customHeight="1" x14ac:dyDescent="0.2">
      <c r="G122" s="87">
        <f t="shared" si="2"/>
        <v>0</v>
      </c>
      <c r="K122" s="89">
        <f t="shared" si="3"/>
        <v>0</v>
      </c>
      <c r="L122" s="102"/>
    </row>
    <row r="123" spans="2:12" s="41" customFormat="1" x14ac:dyDescent="0.2">
      <c r="B123" s="77"/>
      <c r="C123" s="78" t="s">
        <v>20</v>
      </c>
      <c r="D123" s="29"/>
      <c r="E123" s="79">
        <v>1172319.8523500001</v>
      </c>
      <c r="F123" s="79">
        <v>395423.60372999997</v>
      </c>
      <c r="G123" s="87">
        <f t="shared" si="2"/>
        <v>1567743.4560799999</v>
      </c>
      <c r="H123" s="79">
        <v>245403.26241999998</v>
      </c>
      <c r="I123" s="79">
        <v>397783.79265999998</v>
      </c>
      <c r="J123" s="79">
        <v>943003.89999000006</v>
      </c>
      <c r="K123" s="89">
        <f t="shared" si="3"/>
        <v>1586190.9550700001</v>
      </c>
      <c r="L123" s="103">
        <v>3153934.4111500001</v>
      </c>
    </row>
  </sheetData>
  <mergeCells count="9">
    <mergeCell ref="O12:T13"/>
    <mergeCell ref="P15:T15"/>
    <mergeCell ref="P32:T32"/>
    <mergeCell ref="P49:T49"/>
    <mergeCell ref="B1:L1"/>
    <mergeCell ref="B2:L2"/>
    <mergeCell ref="B3:L3"/>
    <mergeCell ref="B7:B9"/>
    <mergeCell ref="C7:C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0EE80B-CDB5-4CAC-97EE-81C6174BB118}">
  <dimension ref="B1:I42"/>
  <sheetViews>
    <sheetView workbookViewId="0">
      <selection activeCell="P24" sqref="P24"/>
    </sheetView>
  </sheetViews>
  <sheetFormatPr baseColWidth="10" defaultColWidth="10.42578125" defaultRowHeight="12" x14ac:dyDescent="0.2"/>
  <cols>
    <col min="1" max="1" width="2.42578125" style="32" customWidth="1"/>
    <col min="2" max="2" width="5.5703125" style="76" bestFit="1" customWidth="1"/>
    <col min="3" max="3" width="62.5703125" style="32" bestFit="1" customWidth="1"/>
    <col min="4" max="4" width="0.85546875" style="72" customWidth="1"/>
    <col min="5" max="5" width="13.5703125" style="81" customWidth="1"/>
    <col min="6" max="6" width="13.5703125" style="90" customWidth="1"/>
    <col min="7" max="7" width="9.5703125" style="90" bestFit="1" customWidth="1"/>
    <col min="8" max="253" width="10.42578125" style="32"/>
    <col min="254" max="254" width="2.42578125" style="32" customWidth="1"/>
    <col min="255" max="255" width="5.5703125" style="32" bestFit="1" customWidth="1"/>
    <col min="256" max="256" width="62.5703125" style="32" bestFit="1" customWidth="1"/>
    <col min="257" max="257" width="0.85546875" style="32" customWidth="1"/>
    <col min="258" max="258" width="13.5703125" style="32" customWidth="1"/>
    <col min="259" max="259" width="13.5703125" style="32" bestFit="1" customWidth="1"/>
    <col min="260" max="260" width="14.5703125" style="32" bestFit="1" customWidth="1"/>
    <col min="261" max="261" width="15.42578125" style="32" bestFit="1" customWidth="1"/>
    <col min="262" max="262" width="13.5703125" style="32" customWidth="1"/>
    <col min="263" max="263" width="9.5703125" style="32" bestFit="1" customWidth="1"/>
    <col min="264" max="509" width="10.42578125" style="32"/>
    <col min="510" max="510" width="2.42578125" style="32" customWidth="1"/>
    <col min="511" max="511" width="5.5703125" style="32" bestFit="1" customWidth="1"/>
    <col min="512" max="512" width="62.5703125" style="32" bestFit="1" customWidth="1"/>
    <col min="513" max="513" width="0.85546875" style="32" customWidth="1"/>
    <col min="514" max="514" width="13.5703125" style="32" customWidth="1"/>
    <col min="515" max="515" width="13.5703125" style="32" bestFit="1" customWidth="1"/>
    <col min="516" max="516" width="14.5703125" style="32" bestFit="1" customWidth="1"/>
    <col min="517" max="517" width="15.42578125" style="32" bestFit="1" customWidth="1"/>
    <col min="518" max="518" width="13.5703125" style="32" customWidth="1"/>
    <col min="519" max="519" width="9.5703125" style="32" bestFit="1" customWidth="1"/>
    <col min="520" max="765" width="10.42578125" style="32"/>
    <col min="766" max="766" width="2.42578125" style="32" customWidth="1"/>
    <col min="767" max="767" width="5.5703125" style="32" bestFit="1" customWidth="1"/>
    <col min="768" max="768" width="62.5703125" style="32" bestFit="1" customWidth="1"/>
    <col min="769" max="769" width="0.85546875" style="32" customWidth="1"/>
    <col min="770" max="770" width="13.5703125" style="32" customWidth="1"/>
    <col min="771" max="771" width="13.5703125" style="32" bestFit="1" customWidth="1"/>
    <col min="772" max="772" width="14.5703125" style="32" bestFit="1" customWidth="1"/>
    <col min="773" max="773" width="15.42578125" style="32" bestFit="1" customWidth="1"/>
    <col min="774" max="774" width="13.5703125" style="32" customWidth="1"/>
    <col min="775" max="775" width="9.5703125" style="32" bestFit="1" customWidth="1"/>
    <col min="776" max="1021" width="10.42578125" style="32"/>
    <col min="1022" max="1022" width="2.42578125" style="32" customWidth="1"/>
    <col min="1023" max="1023" width="5.5703125" style="32" bestFit="1" customWidth="1"/>
    <col min="1024" max="1024" width="62.5703125" style="32" bestFit="1" customWidth="1"/>
    <col min="1025" max="1025" width="0.85546875" style="32" customWidth="1"/>
    <col min="1026" max="1026" width="13.5703125" style="32" customWidth="1"/>
    <col min="1027" max="1027" width="13.5703125" style="32" bestFit="1" customWidth="1"/>
    <col min="1028" max="1028" width="14.5703125" style="32" bestFit="1" customWidth="1"/>
    <col min="1029" max="1029" width="15.42578125" style="32" bestFit="1" customWidth="1"/>
    <col min="1030" max="1030" width="13.5703125" style="32" customWidth="1"/>
    <col min="1031" max="1031" width="9.5703125" style="32" bestFit="1" customWidth="1"/>
    <col min="1032" max="1277" width="10.42578125" style="32"/>
    <col min="1278" max="1278" width="2.42578125" style="32" customWidth="1"/>
    <col min="1279" max="1279" width="5.5703125" style="32" bestFit="1" customWidth="1"/>
    <col min="1280" max="1280" width="62.5703125" style="32" bestFit="1" customWidth="1"/>
    <col min="1281" max="1281" width="0.85546875" style="32" customWidth="1"/>
    <col min="1282" max="1282" width="13.5703125" style="32" customWidth="1"/>
    <col min="1283" max="1283" width="13.5703125" style="32" bestFit="1" customWidth="1"/>
    <col min="1284" max="1284" width="14.5703125" style="32" bestFit="1" customWidth="1"/>
    <col min="1285" max="1285" width="15.42578125" style="32" bestFit="1" customWidth="1"/>
    <col min="1286" max="1286" width="13.5703125" style="32" customWidth="1"/>
    <col min="1287" max="1287" width="9.5703125" style="32" bestFit="1" customWidth="1"/>
    <col min="1288" max="1533" width="10.42578125" style="32"/>
    <col min="1534" max="1534" width="2.42578125" style="32" customWidth="1"/>
    <col min="1535" max="1535" width="5.5703125" style="32" bestFit="1" customWidth="1"/>
    <col min="1536" max="1536" width="62.5703125" style="32" bestFit="1" customWidth="1"/>
    <col min="1537" max="1537" width="0.85546875" style="32" customWidth="1"/>
    <col min="1538" max="1538" width="13.5703125" style="32" customWidth="1"/>
    <col min="1539" max="1539" width="13.5703125" style="32" bestFit="1" customWidth="1"/>
    <col min="1540" max="1540" width="14.5703125" style="32" bestFit="1" customWidth="1"/>
    <col min="1541" max="1541" width="15.42578125" style="32" bestFit="1" customWidth="1"/>
    <col min="1542" max="1542" width="13.5703125" style="32" customWidth="1"/>
    <col min="1543" max="1543" width="9.5703125" style="32" bestFit="1" customWidth="1"/>
    <col min="1544" max="1789" width="10.42578125" style="32"/>
    <col min="1790" max="1790" width="2.42578125" style="32" customWidth="1"/>
    <col min="1791" max="1791" width="5.5703125" style="32" bestFit="1" customWidth="1"/>
    <col min="1792" max="1792" width="62.5703125" style="32" bestFit="1" customWidth="1"/>
    <col min="1793" max="1793" width="0.85546875" style="32" customWidth="1"/>
    <col min="1794" max="1794" width="13.5703125" style="32" customWidth="1"/>
    <col min="1795" max="1795" width="13.5703125" style="32" bestFit="1" customWidth="1"/>
    <col min="1796" max="1796" width="14.5703125" style="32" bestFit="1" customWidth="1"/>
    <col min="1797" max="1797" width="15.42578125" style="32" bestFit="1" customWidth="1"/>
    <col min="1798" max="1798" width="13.5703125" style="32" customWidth="1"/>
    <col min="1799" max="1799" width="9.5703125" style="32" bestFit="1" customWidth="1"/>
    <col min="1800" max="2045" width="10.42578125" style="32"/>
    <col min="2046" max="2046" width="2.42578125" style="32" customWidth="1"/>
    <col min="2047" max="2047" width="5.5703125" style="32" bestFit="1" customWidth="1"/>
    <col min="2048" max="2048" width="62.5703125" style="32" bestFit="1" customWidth="1"/>
    <col min="2049" max="2049" width="0.85546875" style="32" customWidth="1"/>
    <col min="2050" max="2050" width="13.5703125" style="32" customWidth="1"/>
    <col min="2051" max="2051" width="13.5703125" style="32" bestFit="1" customWidth="1"/>
    <col min="2052" max="2052" width="14.5703125" style="32" bestFit="1" customWidth="1"/>
    <col min="2053" max="2053" width="15.42578125" style="32" bestFit="1" customWidth="1"/>
    <col min="2054" max="2054" width="13.5703125" style="32" customWidth="1"/>
    <col min="2055" max="2055" width="9.5703125" style="32" bestFit="1" customWidth="1"/>
    <col min="2056" max="2301" width="10.42578125" style="32"/>
    <col min="2302" max="2302" width="2.42578125" style="32" customWidth="1"/>
    <col min="2303" max="2303" width="5.5703125" style="32" bestFit="1" customWidth="1"/>
    <col min="2304" max="2304" width="62.5703125" style="32" bestFit="1" customWidth="1"/>
    <col min="2305" max="2305" width="0.85546875" style="32" customWidth="1"/>
    <col min="2306" max="2306" width="13.5703125" style="32" customWidth="1"/>
    <col min="2307" max="2307" width="13.5703125" style="32" bestFit="1" customWidth="1"/>
    <col min="2308" max="2308" width="14.5703125" style="32" bestFit="1" customWidth="1"/>
    <col min="2309" max="2309" width="15.42578125" style="32" bestFit="1" customWidth="1"/>
    <col min="2310" max="2310" width="13.5703125" style="32" customWidth="1"/>
    <col min="2311" max="2311" width="9.5703125" style="32" bestFit="1" customWidth="1"/>
    <col min="2312" max="2557" width="10.42578125" style="32"/>
    <col min="2558" max="2558" width="2.42578125" style="32" customWidth="1"/>
    <col min="2559" max="2559" width="5.5703125" style="32" bestFit="1" customWidth="1"/>
    <col min="2560" max="2560" width="62.5703125" style="32" bestFit="1" customWidth="1"/>
    <col min="2561" max="2561" width="0.85546875" style="32" customWidth="1"/>
    <col min="2562" max="2562" width="13.5703125" style="32" customWidth="1"/>
    <col min="2563" max="2563" width="13.5703125" style="32" bestFit="1" customWidth="1"/>
    <col min="2564" max="2564" width="14.5703125" style="32" bestFit="1" customWidth="1"/>
    <col min="2565" max="2565" width="15.42578125" style="32" bestFit="1" customWidth="1"/>
    <col min="2566" max="2566" width="13.5703125" style="32" customWidth="1"/>
    <col min="2567" max="2567" width="9.5703125" style="32" bestFit="1" customWidth="1"/>
    <col min="2568" max="2813" width="10.42578125" style="32"/>
    <col min="2814" max="2814" width="2.42578125" style="32" customWidth="1"/>
    <col min="2815" max="2815" width="5.5703125" style="32" bestFit="1" customWidth="1"/>
    <col min="2816" max="2816" width="62.5703125" style="32" bestFit="1" customWidth="1"/>
    <col min="2817" max="2817" width="0.85546875" style="32" customWidth="1"/>
    <col min="2818" max="2818" width="13.5703125" style="32" customWidth="1"/>
    <col min="2819" max="2819" width="13.5703125" style="32" bestFit="1" customWidth="1"/>
    <col min="2820" max="2820" width="14.5703125" style="32" bestFit="1" customWidth="1"/>
    <col min="2821" max="2821" width="15.42578125" style="32" bestFit="1" customWidth="1"/>
    <col min="2822" max="2822" width="13.5703125" style="32" customWidth="1"/>
    <col min="2823" max="2823" width="9.5703125" style="32" bestFit="1" customWidth="1"/>
    <col min="2824" max="3069" width="10.42578125" style="32"/>
    <col min="3070" max="3070" width="2.42578125" style="32" customWidth="1"/>
    <col min="3071" max="3071" width="5.5703125" style="32" bestFit="1" customWidth="1"/>
    <col min="3072" max="3072" width="62.5703125" style="32" bestFit="1" customWidth="1"/>
    <col min="3073" max="3073" width="0.85546875" style="32" customWidth="1"/>
    <col min="3074" max="3074" width="13.5703125" style="32" customWidth="1"/>
    <col min="3075" max="3075" width="13.5703125" style="32" bestFit="1" customWidth="1"/>
    <col min="3076" max="3076" width="14.5703125" style="32" bestFit="1" customWidth="1"/>
    <col min="3077" max="3077" width="15.42578125" style="32" bestFit="1" customWidth="1"/>
    <col min="3078" max="3078" width="13.5703125" style="32" customWidth="1"/>
    <col min="3079" max="3079" width="9.5703125" style="32" bestFit="1" customWidth="1"/>
    <col min="3080" max="3325" width="10.42578125" style="32"/>
    <col min="3326" max="3326" width="2.42578125" style="32" customWidth="1"/>
    <col min="3327" max="3327" width="5.5703125" style="32" bestFit="1" customWidth="1"/>
    <col min="3328" max="3328" width="62.5703125" style="32" bestFit="1" customWidth="1"/>
    <col min="3329" max="3329" width="0.85546875" style="32" customWidth="1"/>
    <col min="3330" max="3330" width="13.5703125" style="32" customWidth="1"/>
    <col min="3331" max="3331" width="13.5703125" style="32" bestFit="1" customWidth="1"/>
    <col min="3332" max="3332" width="14.5703125" style="32" bestFit="1" customWidth="1"/>
    <col min="3333" max="3333" width="15.42578125" style="32" bestFit="1" customWidth="1"/>
    <col min="3334" max="3334" width="13.5703125" style="32" customWidth="1"/>
    <col min="3335" max="3335" width="9.5703125" style="32" bestFit="1" customWidth="1"/>
    <col min="3336" max="3581" width="10.42578125" style="32"/>
    <col min="3582" max="3582" width="2.42578125" style="32" customWidth="1"/>
    <col min="3583" max="3583" width="5.5703125" style="32" bestFit="1" customWidth="1"/>
    <col min="3584" max="3584" width="62.5703125" style="32" bestFit="1" customWidth="1"/>
    <col min="3585" max="3585" width="0.85546875" style="32" customWidth="1"/>
    <col min="3586" max="3586" width="13.5703125" style="32" customWidth="1"/>
    <col min="3587" max="3587" width="13.5703125" style="32" bestFit="1" customWidth="1"/>
    <col min="3588" max="3588" width="14.5703125" style="32" bestFit="1" customWidth="1"/>
    <col min="3589" max="3589" width="15.42578125" style="32" bestFit="1" customWidth="1"/>
    <col min="3590" max="3590" width="13.5703125" style="32" customWidth="1"/>
    <col min="3591" max="3591" width="9.5703125" style="32" bestFit="1" customWidth="1"/>
    <col min="3592" max="3837" width="10.42578125" style="32"/>
    <col min="3838" max="3838" width="2.42578125" style="32" customWidth="1"/>
    <col min="3839" max="3839" width="5.5703125" style="32" bestFit="1" customWidth="1"/>
    <col min="3840" max="3840" width="62.5703125" style="32" bestFit="1" customWidth="1"/>
    <col min="3841" max="3841" width="0.85546875" style="32" customWidth="1"/>
    <col min="3842" max="3842" width="13.5703125" style="32" customWidth="1"/>
    <col min="3843" max="3843" width="13.5703125" style="32" bestFit="1" customWidth="1"/>
    <col min="3844" max="3844" width="14.5703125" style="32" bestFit="1" customWidth="1"/>
    <col min="3845" max="3845" width="15.42578125" style="32" bestFit="1" customWidth="1"/>
    <col min="3846" max="3846" width="13.5703125" style="32" customWidth="1"/>
    <col min="3847" max="3847" width="9.5703125" style="32" bestFit="1" customWidth="1"/>
    <col min="3848" max="4093" width="10.42578125" style="32"/>
    <col min="4094" max="4094" width="2.42578125" style="32" customWidth="1"/>
    <col min="4095" max="4095" width="5.5703125" style="32" bestFit="1" customWidth="1"/>
    <col min="4096" max="4096" width="62.5703125" style="32" bestFit="1" customWidth="1"/>
    <col min="4097" max="4097" width="0.85546875" style="32" customWidth="1"/>
    <col min="4098" max="4098" width="13.5703125" style="32" customWidth="1"/>
    <col min="4099" max="4099" width="13.5703125" style="32" bestFit="1" customWidth="1"/>
    <col min="4100" max="4100" width="14.5703125" style="32" bestFit="1" customWidth="1"/>
    <col min="4101" max="4101" width="15.42578125" style="32" bestFit="1" customWidth="1"/>
    <col min="4102" max="4102" width="13.5703125" style="32" customWidth="1"/>
    <col min="4103" max="4103" width="9.5703125" style="32" bestFit="1" customWidth="1"/>
    <col min="4104" max="4349" width="10.42578125" style="32"/>
    <col min="4350" max="4350" width="2.42578125" style="32" customWidth="1"/>
    <col min="4351" max="4351" width="5.5703125" style="32" bestFit="1" customWidth="1"/>
    <col min="4352" max="4352" width="62.5703125" style="32" bestFit="1" customWidth="1"/>
    <col min="4353" max="4353" width="0.85546875" style="32" customWidth="1"/>
    <col min="4354" max="4354" width="13.5703125" style="32" customWidth="1"/>
    <col min="4355" max="4355" width="13.5703125" style="32" bestFit="1" customWidth="1"/>
    <col min="4356" max="4356" width="14.5703125" style="32" bestFit="1" customWidth="1"/>
    <col min="4357" max="4357" width="15.42578125" style="32" bestFit="1" customWidth="1"/>
    <col min="4358" max="4358" width="13.5703125" style="32" customWidth="1"/>
    <col min="4359" max="4359" width="9.5703125" style="32" bestFit="1" customWidth="1"/>
    <col min="4360" max="4605" width="10.42578125" style="32"/>
    <col min="4606" max="4606" width="2.42578125" style="32" customWidth="1"/>
    <col min="4607" max="4607" width="5.5703125" style="32" bestFit="1" customWidth="1"/>
    <col min="4608" max="4608" width="62.5703125" style="32" bestFit="1" customWidth="1"/>
    <col min="4609" max="4609" width="0.85546875" style="32" customWidth="1"/>
    <col min="4610" max="4610" width="13.5703125" style="32" customWidth="1"/>
    <col min="4611" max="4611" width="13.5703125" style="32" bestFit="1" customWidth="1"/>
    <col min="4612" max="4612" width="14.5703125" style="32" bestFit="1" customWidth="1"/>
    <col min="4613" max="4613" width="15.42578125" style="32" bestFit="1" customWidth="1"/>
    <col min="4614" max="4614" width="13.5703125" style="32" customWidth="1"/>
    <col min="4615" max="4615" width="9.5703125" style="32" bestFit="1" customWidth="1"/>
    <col min="4616" max="4861" width="10.42578125" style="32"/>
    <col min="4862" max="4862" width="2.42578125" style="32" customWidth="1"/>
    <col min="4863" max="4863" width="5.5703125" style="32" bestFit="1" customWidth="1"/>
    <col min="4864" max="4864" width="62.5703125" style="32" bestFit="1" customWidth="1"/>
    <col min="4865" max="4865" width="0.85546875" style="32" customWidth="1"/>
    <col min="4866" max="4866" width="13.5703125" style="32" customWidth="1"/>
    <col min="4867" max="4867" width="13.5703125" style="32" bestFit="1" customWidth="1"/>
    <col min="4868" max="4868" width="14.5703125" style="32" bestFit="1" customWidth="1"/>
    <col min="4869" max="4869" width="15.42578125" style="32" bestFit="1" customWidth="1"/>
    <col min="4870" max="4870" width="13.5703125" style="32" customWidth="1"/>
    <col min="4871" max="4871" width="9.5703125" style="32" bestFit="1" customWidth="1"/>
    <col min="4872" max="5117" width="10.42578125" style="32"/>
    <col min="5118" max="5118" width="2.42578125" style="32" customWidth="1"/>
    <col min="5119" max="5119" width="5.5703125" style="32" bestFit="1" customWidth="1"/>
    <col min="5120" max="5120" width="62.5703125" style="32" bestFit="1" customWidth="1"/>
    <col min="5121" max="5121" width="0.85546875" style="32" customWidth="1"/>
    <col min="5122" max="5122" width="13.5703125" style="32" customWidth="1"/>
    <col min="5123" max="5123" width="13.5703125" style="32" bestFit="1" customWidth="1"/>
    <col min="5124" max="5124" width="14.5703125" style="32" bestFit="1" customWidth="1"/>
    <col min="5125" max="5125" width="15.42578125" style="32" bestFit="1" customWidth="1"/>
    <col min="5126" max="5126" width="13.5703125" style="32" customWidth="1"/>
    <col min="5127" max="5127" width="9.5703125" style="32" bestFit="1" customWidth="1"/>
    <col min="5128" max="5373" width="10.42578125" style="32"/>
    <col min="5374" max="5374" width="2.42578125" style="32" customWidth="1"/>
    <col min="5375" max="5375" width="5.5703125" style="32" bestFit="1" customWidth="1"/>
    <col min="5376" max="5376" width="62.5703125" style="32" bestFit="1" customWidth="1"/>
    <col min="5377" max="5377" width="0.85546875" style="32" customWidth="1"/>
    <col min="5378" max="5378" width="13.5703125" style="32" customWidth="1"/>
    <col min="5379" max="5379" width="13.5703125" style="32" bestFit="1" customWidth="1"/>
    <col min="5380" max="5380" width="14.5703125" style="32" bestFit="1" customWidth="1"/>
    <col min="5381" max="5381" width="15.42578125" style="32" bestFit="1" customWidth="1"/>
    <col min="5382" max="5382" width="13.5703125" style="32" customWidth="1"/>
    <col min="5383" max="5383" width="9.5703125" style="32" bestFit="1" customWidth="1"/>
    <col min="5384" max="5629" width="10.42578125" style="32"/>
    <col min="5630" max="5630" width="2.42578125" style="32" customWidth="1"/>
    <col min="5631" max="5631" width="5.5703125" style="32" bestFit="1" customWidth="1"/>
    <col min="5632" max="5632" width="62.5703125" style="32" bestFit="1" customWidth="1"/>
    <col min="5633" max="5633" width="0.85546875" style="32" customWidth="1"/>
    <col min="5634" max="5634" width="13.5703125" style="32" customWidth="1"/>
    <col min="5635" max="5635" width="13.5703125" style="32" bestFit="1" customWidth="1"/>
    <col min="5636" max="5636" width="14.5703125" style="32" bestFit="1" customWidth="1"/>
    <col min="5637" max="5637" width="15.42578125" style="32" bestFit="1" customWidth="1"/>
    <col min="5638" max="5638" width="13.5703125" style="32" customWidth="1"/>
    <col min="5639" max="5639" width="9.5703125" style="32" bestFit="1" customWidth="1"/>
    <col min="5640" max="5885" width="10.42578125" style="32"/>
    <col min="5886" max="5886" width="2.42578125" style="32" customWidth="1"/>
    <col min="5887" max="5887" width="5.5703125" style="32" bestFit="1" customWidth="1"/>
    <col min="5888" max="5888" width="62.5703125" style="32" bestFit="1" customWidth="1"/>
    <col min="5889" max="5889" width="0.85546875" style="32" customWidth="1"/>
    <col min="5890" max="5890" width="13.5703125" style="32" customWidth="1"/>
    <col min="5891" max="5891" width="13.5703125" style="32" bestFit="1" customWidth="1"/>
    <col min="5892" max="5892" width="14.5703125" style="32" bestFit="1" customWidth="1"/>
    <col min="5893" max="5893" width="15.42578125" style="32" bestFit="1" customWidth="1"/>
    <col min="5894" max="5894" width="13.5703125" style="32" customWidth="1"/>
    <col min="5895" max="5895" width="9.5703125" style="32" bestFit="1" customWidth="1"/>
    <col min="5896" max="6141" width="10.42578125" style="32"/>
    <col min="6142" max="6142" width="2.42578125" style="32" customWidth="1"/>
    <col min="6143" max="6143" width="5.5703125" style="32" bestFit="1" customWidth="1"/>
    <col min="6144" max="6144" width="62.5703125" style="32" bestFit="1" customWidth="1"/>
    <col min="6145" max="6145" width="0.85546875" style="32" customWidth="1"/>
    <col min="6146" max="6146" width="13.5703125" style="32" customWidth="1"/>
    <col min="6147" max="6147" width="13.5703125" style="32" bestFit="1" customWidth="1"/>
    <col min="6148" max="6148" width="14.5703125" style="32" bestFit="1" customWidth="1"/>
    <col min="6149" max="6149" width="15.42578125" style="32" bestFit="1" customWidth="1"/>
    <col min="6150" max="6150" width="13.5703125" style="32" customWidth="1"/>
    <col min="6151" max="6151" width="9.5703125" style="32" bestFit="1" customWidth="1"/>
    <col min="6152" max="6397" width="10.42578125" style="32"/>
    <col min="6398" max="6398" width="2.42578125" style="32" customWidth="1"/>
    <col min="6399" max="6399" width="5.5703125" style="32" bestFit="1" customWidth="1"/>
    <col min="6400" max="6400" width="62.5703125" style="32" bestFit="1" customWidth="1"/>
    <col min="6401" max="6401" width="0.85546875" style="32" customWidth="1"/>
    <col min="6402" max="6402" width="13.5703125" style="32" customWidth="1"/>
    <col min="6403" max="6403" width="13.5703125" style="32" bestFit="1" customWidth="1"/>
    <col min="6404" max="6404" width="14.5703125" style="32" bestFit="1" customWidth="1"/>
    <col min="6405" max="6405" width="15.42578125" style="32" bestFit="1" customWidth="1"/>
    <col min="6406" max="6406" width="13.5703125" style="32" customWidth="1"/>
    <col min="6407" max="6407" width="9.5703125" style="32" bestFit="1" customWidth="1"/>
    <col min="6408" max="6653" width="10.42578125" style="32"/>
    <col min="6654" max="6654" width="2.42578125" style="32" customWidth="1"/>
    <col min="6655" max="6655" width="5.5703125" style="32" bestFit="1" customWidth="1"/>
    <col min="6656" max="6656" width="62.5703125" style="32" bestFit="1" customWidth="1"/>
    <col min="6657" max="6657" width="0.85546875" style="32" customWidth="1"/>
    <col min="6658" max="6658" width="13.5703125" style="32" customWidth="1"/>
    <col min="6659" max="6659" width="13.5703125" style="32" bestFit="1" customWidth="1"/>
    <col min="6660" max="6660" width="14.5703125" style="32" bestFit="1" customWidth="1"/>
    <col min="6661" max="6661" width="15.42578125" style="32" bestFit="1" customWidth="1"/>
    <col min="6662" max="6662" width="13.5703125" style="32" customWidth="1"/>
    <col min="6663" max="6663" width="9.5703125" style="32" bestFit="1" customWidth="1"/>
    <col min="6664" max="6909" width="10.42578125" style="32"/>
    <col min="6910" max="6910" width="2.42578125" style="32" customWidth="1"/>
    <col min="6911" max="6911" width="5.5703125" style="32" bestFit="1" customWidth="1"/>
    <col min="6912" max="6912" width="62.5703125" style="32" bestFit="1" customWidth="1"/>
    <col min="6913" max="6913" width="0.85546875" style="32" customWidth="1"/>
    <col min="6914" max="6914" width="13.5703125" style="32" customWidth="1"/>
    <col min="6915" max="6915" width="13.5703125" style="32" bestFit="1" customWidth="1"/>
    <col min="6916" max="6916" width="14.5703125" style="32" bestFit="1" customWidth="1"/>
    <col min="6917" max="6917" width="15.42578125" style="32" bestFit="1" customWidth="1"/>
    <col min="6918" max="6918" width="13.5703125" style="32" customWidth="1"/>
    <col min="6919" max="6919" width="9.5703125" style="32" bestFit="1" customWidth="1"/>
    <col min="6920" max="7165" width="10.42578125" style="32"/>
    <col min="7166" max="7166" width="2.42578125" style="32" customWidth="1"/>
    <col min="7167" max="7167" width="5.5703125" style="32" bestFit="1" customWidth="1"/>
    <col min="7168" max="7168" width="62.5703125" style="32" bestFit="1" customWidth="1"/>
    <col min="7169" max="7169" width="0.85546875" style="32" customWidth="1"/>
    <col min="7170" max="7170" width="13.5703125" style="32" customWidth="1"/>
    <col min="7171" max="7171" width="13.5703125" style="32" bestFit="1" customWidth="1"/>
    <col min="7172" max="7172" width="14.5703125" style="32" bestFit="1" customWidth="1"/>
    <col min="7173" max="7173" width="15.42578125" style="32" bestFit="1" customWidth="1"/>
    <col min="7174" max="7174" width="13.5703125" style="32" customWidth="1"/>
    <col min="7175" max="7175" width="9.5703125" style="32" bestFit="1" customWidth="1"/>
    <col min="7176" max="7421" width="10.42578125" style="32"/>
    <col min="7422" max="7422" width="2.42578125" style="32" customWidth="1"/>
    <col min="7423" max="7423" width="5.5703125" style="32" bestFit="1" customWidth="1"/>
    <col min="7424" max="7424" width="62.5703125" style="32" bestFit="1" customWidth="1"/>
    <col min="7425" max="7425" width="0.85546875" style="32" customWidth="1"/>
    <col min="7426" max="7426" width="13.5703125" style="32" customWidth="1"/>
    <col min="7427" max="7427" width="13.5703125" style="32" bestFit="1" customWidth="1"/>
    <col min="7428" max="7428" width="14.5703125" style="32" bestFit="1" customWidth="1"/>
    <col min="7429" max="7429" width="15.42578125" style="32" bestFit="1" customWidth="1"/>
    <col min="7430" max="7430" width="13.5703125" style="32" customWidth="1"/>
    <col min="7431" max="7431" width="9.5703125" style="32" bestFit="1" customWidth="1"/>
    <col min="7432" max="7677" width="10.42578125" style="32"/>
    <col min="7678" max="7678" width="2.42578125" style="32" customWidth="1"/>
    <col min="7679" max="7679" width="5.5703125" style="32" bestFit="1" customWidth="1"/>
    <col min="7680" max="7680" width="62.5703125" style="32" bestFit="1" customWidth="1"/>
    <col min="7681" max="7681" width="0.85546875" style="32" customWidth="1"/>
    <col min="7682" max="7682" width="13.5703125" style="32" customWidth="1"/>
    <col min="7683" max="7683" width="13.5703125" style="32" bestFit="1" customWidth="1"/>
    <col min="7684" max="7684" width="14.5703125" style="32" bestFit="1" customWidth="1"/>
    <col min="7685" max="7685" width="15.42578125" style="32" bestFit="1" customWidth="1"/>
    <col min="7686" max="7686" width="13.5703125" style="32" customWidth="1"/>
    <col min="7687" max="7687" width="9.5703125" style="32" bestFit="1" customWidth="1"/>
    <col min="7688" max="7933" width="10.42578125" style="32"/>
    <col min="7934" max="7934" width="2.42578125" style="32" customWidth="1"/>
    <col min="7935" max="7935" width="5.5703125" style="32" bestFit="1" customWidth="1"/>
    <col min="7936" max="7936" width="62.5703125" style="32" bestFit="1" customWidth="1"/>
    <col min="7937" max="7937" width="0.85546875" style="32" customWidth="1"/>
    <col min="7938" max="7938" width="13.5703125" style="32" customWidth="1"/>
    <col min="7939" max="7939" width="13.5703125" style="32" bestFit="1" customWidth="1"/>
    <col min="7940" max="7940" width="14.5703125" style="32" bestFit="1" customWidth="1"/>
    <col min="7941" max="7941" width="15.42578125" style="32" bestFit="1" customWidth="1"/>
    <col min="7942" max="7942" width="13.5703125" style="32" customWidth="1"/>
    <col min="7943" max="7943" width="9.5703125" style="32" bestFit="1" customWidth="1"/>
    <col min="7944" max="8189" width="10.42578125" style="32"/>
    <col min="8190" max="8190" width="2.42578125" style="32" customWidth="1"/>
    <col min="8191" max="8191" width="5.5703125" style="32" bestFit="1" customWidth="1"/>
    <col min="8192" max="8192" width="62.5703125" style="32" bestFit="1" customWidth="1"/>
    <col min="8193" max="8193" width="0.85546875" style="32" customWidth="1"/>
    <col min="8194" max="8194" width="13.5703125" style="32" customWidth="1"/>
    <col min="8195" max="8195" width="13.5703125" style="32" bestFit="1" customWidth="1"/>
    <col min="8196" max="8196" width="14.5703125" style="32" bestFit="1" customWidth="1"/>
    <col min="8197" max="8197" width="15.42578125" style="32" bestFit="1" customWidth="1"/>
    <col min="8198" max="8198" width="13.5703125" style="32" customWidth="1"/>
    <col min="8199" max="8199" width="9.5703125" style="32" bestFit="1" customWidth="1"/>
    <col min="8200" max="8445" width="10.42578125" style="32"/>
    <col min="8446" max="8446" width="2.42578125" style="32" customWidth="1"/>
    <col min="8447" max="8447" width="5.5703125" style="32" bestFit="1" customWidth="1"/>
    <col min="8448" max="8448" width="62.5703125" style="32" bestFit="1" customWidth="1"/>
    <col min="8449" max="8449" width="0.85546875" style="32" customWidth="1"/>
    <col min="8450" max="8450" width="13.5703125" style="32" customWidth="1"/>
    <col min="8451" max="8451" width="13.5703125" style="32" bestFit="1" customWidth="1"/>
    <col min="8452" max="8452" width="14.5703125" style="32" bestFit="1" customWidth="1"/>
    <col min="8453" max="8453" width="15.42578125" style="32" bestFit="1" customWidth="1"/>
    <col min="8454" max="8454" width="13.5703125" style="32" customWidth="1"/>
    <col min="8455" max="8455" width="9.5703125" style="32" bestFit="1" customWidth="1"/>
    <col min="8456" max="8701" width="10.42578125" style="32"/>
    <col min="8702" max="8702" width="2.42578125" style="32" customWidth="1"/>
    <col min="8703" max="8703" width="5.5703125" style="32" bestFit="1" customWidth="1"/>
    <col min="8704" max="8704" width="62.5703125" style="32" bestFit="1" customWidth="1"/>
    <col min="8705" max="8705" width="0.85546875" style="32" customWidth="1"/>
    <col min="8706" max="8706" width="13.5703125" style="32" customWidth="1"/>
    <col min="8707" max="8707" width="13.5703125" style="32" bestFit="1" customWidth="1"/>
    <col min="8708" max="8708" width="14.5703125" style="32" bestFit="1" customWidth="1"/>
    <col min="8709" max="8709" width="15.42578125" style="32" bestFit="1" customWidth="1"/>
    <col min="8710" max="8710" width="13.5703125" style="32" customWidth="1"/>
    <col min="8711" max="8711" width="9.5703125" style="32" bestFit="1" customWidth="1"/>
    <col min="8712" max="8957" width="10.42578125" style="32"/>
    <col min="8958" max="8958" width="2.42578125" style="32" customWidth="1"/>
    <col min="8959" max="8959" width="5.5703125" style="32" bestFit="1" customWidth="1"/>
    <col min="8960" max="8960" width="62.5703125" style="32" bestFit="1" customWidth="1"/>
    <col min="8961" max="8961" width="0.85546875" style="32" customWidth="1"/>
    <col min="8962" max="8962" width="13.5703125" style="32" customWidth="1"/>
    <col min="8963" max="8963" width="13.5703125" style="32" bestFit="1" customWidth="1"/>
    <col min="8964" max="8964" width="14.5703125" style="32" bestFit="1" customWidth="1"/>
    <col min="8965" max="8965" width="15.42578125" style="32" bestFit="1" customWidth="1"/>
    <col min="8966" max="8966" width="13.5703125" style="32" customWidth="1"/>
    <col min="8967" max="8967" width="9.5703125" style="32" bestFit="1" customWidth="1"/>
    <col min="8968" max="9213" width="10.42578125" style="32"/>
    <col min="9214" max="9214" width="2.42578125" style="32" customWidth="1"/>
    <col min="9215" max="9215" width="5.5703125" style="32" bestFit="1" customWidth="1"/>
    <col min="9216" max="9216" width="62.5703125" style="32" bestFit="1" customWidth="1"/>
    <col min="9217" max="9217" width="0.85546875" style="32" customWidth="1"/>
    <col min="9218" max="9218" width="13.5703125" style="32" customWidth="1"/>
    <col min="9219" max="9219" width="13.5703125" style="32" bestFit="1" customWidth="1"/>
    <col min="9220" max="9220" width="14.5703125" style="32" bestFit="1" customWidth="1"/>
    <col min="9221" max="9221" width="15.42578125" style="32" bestFit="1" customWidth="1"/>
    <col min="9222" max="9222" width="13.5703125" style="32" customWidth="1"/>
    <col min="9223" max="9223" width="9.5703125" style="32" bestFit="1" customWidth="1"/>
    <col min="9224" max="9469" width="10.42578125" style="32"/>
    <col min="9470" max="9470" width="2.42578125" style="32" customWidth="1"/>
    <col min="9471" max="9471" width="5.5703125" style="32" bestFit="1" customWidth="1"/>
    <col min="9472" max="9472" width="62.5703125" style="32" bestFit="1" customWidth="1"/>
    <col min="9473" max="9473" width="0.85546875" style="32" customWidth="1"/>
    <col min="9474" max="9474" width="13.5703125" style="32" customWidth="1"/>
    <col min="9475" max="9475" width="13.5703125" style="32" bestFit="1" customWidth="1"/>
    <col min="9476" max="9476" width="14.5703125" style="32" bestFit="1" customWidth="1"/>
    <col min="9477" max="9477" width="15.42578125" style="32" bestFit="1" customWidth="1"/>
    <col min="9478" max="9478" width="13.5703125" style="32" customWidth="1"/>
    <col min="9479" max="9479" width="9.5703125" style="32" bestFit="1" customWidth="1"/>
    <col min="9480" max="9725" width="10.42578125" style="32"/>
    <col min="9726" max="9726" width="2.42578125" style="32" customWidth="1"/>
    <col min="9727" max="9727" width="5.5703125" style="32" bestFit="1" customWidth="1"/>
    <col min="9728" max="9728" width="62.5703125" style="32" bestFit="1" customWidth="1"/>
    <col min="9729" max="9729" width="0.85546875" style="32" customWidth="1"/>
    <col min="9730" max="9730" width="13.5703125" style="32" customWidth="1"/>
    <col min="9731" max="9731" width="13.5703125" style="32" bestFit="1" customWidth="1"/>
    <col min="9732" max="9732" width="14.5703125" style="32" bestFit="1" customWidth="1"/>
    <col min="9733" max="9733" width="15.42578125" style="32" bestFit="1" customWidth="1"/>
    <col min="9734" max="9734" width="13.5703125" style="32" customWidth="1"/>
    <col min="9735" max="9735" width="9.5703125" style="32" bestFit="1" customWidth="1"/>
    <col min="9736" max="9981" width="10.42578125" style="32"/>
    <col min="9982" max="9982" width="2.42578125" style="32" customWidth="1"/>
    <col min="9983" max="9983" width="5.5703125" style="32" bestFit="1" customWidth="1"/>
    <col min="9984" max="9984" width="62.5703125" style="32" bestFit="1" customWidth="1"/>
    <col min="9985" max="9985" width="0.85546875" style="32" customWidth="1"/>
    <col min="9986" max="9986" width="13.5703125" style="32" customWidth="1"/>
    <col min="9987" max="9987" width="13.5703125" style="32" bestFit="1" customWidth="1"/>
    <col min="9988" max="9988" width="14.5703125" style="32" bestFit="1" customWidth="1"/>
    <col min="9989" max="9989" width="15.42578125" style="32" bestFit="1" customWidth="1"/>
    <col min="9990" max="9990" width="13.5703125" style="32" customWidth="1"/>
    <col min="9991" max="9991" width="9.5703125" style="32" bestFit="1" customWidth="1"/>
    <col min="9992" max="10237" width="10.42578125" style="32"/>
    <col min="10238" max="10238" width="2.42578125" style="32" customWidth="1"/>
    <col min="10239" max="10239" width="5.5703125" style="32" bestFit="1" customWidth="1"/>
    <col min="10240" max="10240" width="62.5703125" style="32" bestFit="1" customWidth="1"/>
    <col min="10241" max="10241" width="0.85546875" style="32" customWidth="1"/>
    <col min="10242" max="10242" width="13.5703125" style="32" customWidth="1"/>
    <col min="10243" max="10243" width="13.5703125" style="32" bestFit="1" customWidth="1"/>
    <col min="10244" max="10244" width="14.5703125" style="32" bestFit="1" customWidth="1"/>
    <col min="10245" max="10245" width="15.42578125" style="32" bestFit="1" customWidth="1"/>
    <col min="10246" max="10246" width="13.5703125" style="32" customWidth="1"/>
    <col min="10247" max="10247" width="9.5703125" style="32" bestFit="1" customWidth="1"/>
    <col min="10248" max="10493" width="10.42578125" style="32"/>
    <col min="10494" max="10494" width="2.42578125" style="32" customWidth="1"/>
    <col min="10495" max="10495" width="5.5703125" style="32" bestFit="1" customWidth="1"/>
    <col min="10496" max="10496" width="62.5703125" style="32" bestFit="1" customWidth="1"/>
    <col min="10497" max="10497" width="0.85546875" style="32" customWidth="1"/>
    <col min="10498" max="10498" width="13.5703125" style="32" customWidth="1"/>
    <col min="10499" max="10499" width="13.5703125" style="32" bestFit="1" customWidth="1"/>
    <col min="10500" max="10500" width="14.5703125" style="32" bestFit="1" customWidth="1"/>
    <col min="10501" max="10501" width="15.42578125" style="32" bestFit="1" customWidth="1"/>
    <col min="10502" max="10502" width="13.5703125" style="32" customWidth="1"/>
    <col min="10503" max="10503" width="9.5703125" style="32" bestFit="1" customWidth="1"/>
    <col min="10504" max="10749" width="10.42578125" style="32"/>
    <col min="10750" max="10750" width="2.42578125" style="32" customWidth="1"/>
    <col min="10751" max="10751" width="5.5703125" style="32" bestFit="1" customWidth="1"/>
    <col min="10752" max="10752" width="62.5703125" style="32" bestFit="1" customWidth="1"/>
    <col min="10753" max="10753" width="0.85546875" style="32" customWidth="1"/>
    <col min="10754" max="10754" width="13.5703125" style="32" customWidth="1"/>
    <col min="10755" max="10755" width="13.5703125" style="32" bestFit="1" customWidth="1"/>
    <col min="10756" max="10756" width="14.5703125" style="32" bestFit="1" customWidth="1"/>
    <col min="10757" max="10757" width="15.42578125" style="32" bestFit="1" customWidth="1"/>
    <col min="10758" max="10758" width="13.5703125" style="32" customWidth="1"/>
    <col min="10759" max="10759" width="9.5703125" style="32" bestFit="1" customWidth="1"/>
    <col min="10760" max="11005" width="10.42578125" style="32"/>
    <col min="11006" max="11006" width="2.42578125" style="32" customWidth="1"/>
    <col min="11007" max="11007" width="5.5703125" style="32" bestFit="1" customWidth="1"/>
    <col min="11008" max="11008" width="62.5703125" style="32" bestFit="1" customWidth="1"/>
    <col min="11009" max="11009" width="0.85546875" style="32" customWidth="1"/>
    <col min="11010" max="11010" width="13.5703125" style="32" customWidth="1"/>
    <col min="11011" max="11011" width="13.5703125" style="32" bestFit="1" customWidth="1"/>
    <col min="11012" max="11012" width="14.5703125" style="32" bestFit="1" customWidth="1"/>
    <col min="11013" max="11013" width="15.42578125" style="32" bestFit="1" customWidth="1"/>
    <col min="11014" max="11014" width="13.5703125" style="32" customWidth="1"/>
    <col min="11015" max="11015" width="9.5703125" style="32" bestFit="1" customWidth="1"/>
    <col min="11016" max="11261" width="10.42578125" style="32"/>
    <col min="11262" max="11262" width="2.42578125" style="32" customWidth="1"/>
    <col min="11263" max="11263" width="5.5703125" style="32" bestFit="1" customWidth="1"/>
    <col min="11264" max="11264" width="62.5703125" style="32" bestFit="1" customWidth="1"/>
    <col min="11265" max="11265" width="0.85546875" style="32" customWidth="1"/>
    <col min="11266" max="11266" width="13.5703125" style="32" customWidth="1"/>
    <col min="11267" max="11267" width="13.5703125" style="32" bestFit="1" customWidth="1"/>
    <col min="11268" max="11268" width="14.5703125" style="32" bestFit="1" customWidth="1"/>
    <col min="11269" max="11269" width="15.42578125" style="32" bestFit="1" customWidth="1"/>
    <col min="11270" max="11270" width="13.5703125" style="32" customWidth="1"/>
    <col min="11271" max="11271" width="9.5703125" style="32" bestFit="1" customWidth="1"/>
    <col min="11272" max="11517" width="10.42578125" style="32"/>
    <col min="11518" max="11518" width="2.42578125" style="32" customWidth="1"/>
    <col min="11519" max="11519" width="5.5703125" style="32" bestFit="1" customWidth="1"/>
    <col min="11520" max="11520" width="62.5703125" style="32" bestFit="1" customWidth="1"/>
    <col min="11521" max="11521" width="0.85546875" style="32" customWidth="1"/>
    <col min="11522" max="11522" width="13.5703125" style="32" customWidth="1"/>
    <col min="11523" max="11523" width="13.5703125" style="32" bestFit="1" customWidth="1"/>
    <col min="11524" max="11524" width="14.5703125" style="32" bestFit="1" customWidth="1"/>
    <col min="11525" max="11525" width="15.42578125" style="32" bestFit="1" customWidth="1"/>
    <col min="11526" max="11526" width="13.5703125" style="32" customWidth="1"/>
    <col min="11527" max="11527" width="9.5703125" style="32" bestFit="1" customWidth="1"/>
    <col min="11528" max="11773" width="10.42578125" style="32"/>
    <col min="11774" max="11774" width="2.42578125" style="32" customWidth="1"/>
    <col min="11775" max="11775" width="5.5703125" style="32" bestFit="1" customWidth="1"/>
    <col min="11776" max="11776" width="62.5703125" style="32" bestFit="1" customWidth="1"/>
    <col min="11777" max="11777" width="0.85546875" style="32" customWidth="1"/>
    <col min="11778" max="11778" width="13.5703125" style="32" customWidth="1"/>
    <col min="11779" max="11779" width="13.5703125" style="32" bestFit="1" customWidth="1"/>
    <col min="11780" max="11780" width="14.5703125" style="32" bestFit="1" customWidth="1"/>
    <col min="11781" max="11781" width="15.42578125" style="32" bestFit="1" customWidth="1"/>
    <col min="11782" max="11782" width="13.5703125" style="32" customWidth="1"/>
    <col min="11783" max="11783" width="9.5703125" style="32" bestFit="1" customWidth="1"/>
    <col min="11784" max="12029" width="10.42578125" style="32"/>
    <col min="12030" max="12030" width="2.42578125" style="32" customWidth="1"/>
    <col min="12031" max="12031" width="5.5703125" style="32" bestFit="1" customWidth="1"/>
    <col min="12032" max="12032" width="62.5703125" style="32" bestFit="1" customWidth="1"/>
    <col min="12033" max="12033" width="0.85546875" style="32" customWidth="1"/>
    <col min="12034" max="12034" width="13.5703125" style="32" customWidth="1"/>
    <col min="12035" max="12035" width="13.5703125" style="32" bestFit="1" customWidth="1"/>
    <col min="12036" max="12036" width="14.5703125" style="32" bestFit="1" customWidth="1"/>
    <col min="12037" max="12037" width="15.42578125" style="32" bestFit="1" customWidth="1"/>
    <col min="12038" max="12038" width="13.5703125" style="32" customWidth="1"/>
    <col min="12039" max="12039" width="9.5703125" style="32" bestFit="1" customWidth="1"/>
    <col min="12040" max="12285" width="10.42578125" style="32"/>
    <col min="12286" max="12286" width="2.42578125" style="32" customWidth="1"/>
    <col min="12287" max="12287" width="5.5703125" style="32" bestFit="1" customWidth="1"/>
    <col min="12288" max="12288" width="62.5703125" style="32" bestFit="1" customWidth="1"/>
    <col min="12289" max="12289" width="0.85546875" style="32" customWidth="1"/>
    <col min="12290" max="12290" width="13.5703125" style="32" customWidth="1"/>
    <col min="12291" max="12291" width="13.5703125" style="32" bestFit="1" customWidth="1"/>
    <col min="12292" max="12292" width="14.5703125" style="32" bestFit="1" customWidth="1"/>
    <col min="12293" max="12293" width="15.42578125" style="32" bestFit="1" customWidth="1"/>
    <col min="12294" max="12294" width="13.5703125" style="32" customWidth="1"/>
    <col min="12295" max="12295" width="9.5703125" style="32" bestFit="1" customWidth="1"/>
    <col min="12296" max="12541" width="10.42578125" style="32"/>
    <col min="12542" max="12542" width="2.42578125" style="32" customWidth="1"/>
    <col min="12543" max="12543" width="5.5703125" style="32" bestFit="1" customWidth="1"/>
    <col min="12544" max="12544" width="62.5703125" style="32" bestFit="1" customWidth="1"/>
    <col min="12545" max="12545" width="0.85546875" style="32" customWidth="1"/>
    <col min="12546" max="12546" width="13.5703125" style="32" customWidth="1"/>
    <col min="12547" max="12547" width="13.5703125" style="32" bestFit="1" customWidth="1"/>
    <col min="12548" max="12548" width="14.5703125" style="32" bestFit="1" customWidth="1"/>
    <col min="12549" max="12549" width="15.42578125" style="32" bestFit="1" customWidth="1"/>
    <col min="12550" max="12550" width="13.5703125" style="32" customWidth="1"/>
    <col min="12551" max="12551" width="9.5703125" style="32" bestFit="1" customWidth="1"/>
    <col min="12552" max="12797" width="10.42578125" style="32"/>
    <col min="12798" max="12798" width="2.42578125" style="32" customWidth="1"/>
    <col min="12799" max="12799" width="5.5703125" style="32" bestFit="1" customWidth="1"/>
    <col min="12800" max="12800" width="62.5703125" style="32" bestFit="1" customWidth="1"/>
    <col min="12801" max="12801" width="0.85546875" style="32" customWidth="1"/>
    <col min="12802" max="12802" width="13.5703125" style="32" customWidth="1"/>
    <col min="12803" max="12803" width="13.5703125" style="32" bestFit="1" customWidth="1"/>
    <col min="12804" max="12804" width="14.5703125" style="32" bestFit="1" customWidth="1"/>
    <col min="12805" max="12805" width="15.42578125" style="32" bestFit="1" customWidth="1"/>
    <col min="12806" max="12806" width="13.5703125" style="32" customWidth="1"/>
    <col min="12807" max="12807" width="9.5703125" style="32" bestFit="1" customWidth="1"/>
    <col min="12808" max="13053" width="10.42578125" style="32"/>
    <col min="13054" max="13054" width="2.42578125" style="32" customWidth="1"/>
    <col min="13055" max="13055" width="5.5703125" style="32" bestFit="1" customWidth="1"/>
    <col min="13056" max="13056" width="62.5703125" style="32" bestFit="1" customWidth="1"/>
    <col min="13057" max="13057" width="0.85546875" style="32" customWidth="1"/>
    <col min="13058" max="13058" width="13.5703125" style="32" customWidth="1"/>
    <col min="13059" max="13059" width="13.5703125" style="32" bestFit="1" customWidth="1"/>
    <col min="13060" max="13060" width="14.5703125" style="32" bestFit="1" customWidth="1"/>
    <col min="13061" max="13061" width="15.42578125" style="32" bestFit="1" customWidth="1"/>
    <col min="13062" max="13062" width="13.5703125" style="32" customWidth="1"/>
    <col min="13063" max="13063" width="9.5703125" style="32" bestFit="1" customWidth="1"/>
    <col min="13064" max="13309" width="10.42578125" style="32"/>
    <col min="13310" max="13310" width="2.42578125" style="32" customWidth="1"/>
    <col min="13311" max="13311" width="5.5703125" style="32" bestFit="1" customWidth="1"/>
    <col min="13312" max="13312" width="62.5703125" style="32" bestFit="1" customWidth="1"/>
    <col min="13313" max="13313" width="0.85546875" style="32" customWidth="1"/>
    <col min="13314" max="13314" width="13.5703125" style="32" customWidth="1"/>
    <col min="13315" max="13315" width="13.5703125" style="32" bestFit="1" customWidth="1"/>
    <col min="13316" max="13316" width="14.5703125" style="32" bestFit="1" customWidth="1"/>
    <col min="13317" max="13317" width="15.42578125" style="32" bestFit="1" customWidth="1"/>
    <col min="13318" max="13318" width="13.5703125" style="32" customWidth="1"/>
    <col min="13319" max="13319" width="9.5703125" style="32" bestFit="1" customWidth="1"/>
    <col min="13320" max="13565" width="10.42578125" style="32"/>
    <col min="13566" max="13566" width="2.42578125" style="32" customWidth="1"/>
    <col min="13567" max="13567" width="5.5703125" style="32" bestFit="1" customWidth="1"/>
    <col min="13568" max="13568" width="62.5703125" style="32" bestFit="1" customWidth="1"/>
    <col min="13569" max="13569" width="0.85546875" style="32" customWidth="1"/>
    <col min="13570" max="13570" width="13.5703125" style="32" customWidth="1"/>
    <col min="13571" max="13571" width="13.5703125" style="32" bestFit="1" customWidth="1"/>
    <col min="13572" max="13572" width="14.5703125" style="32" bestFit="1" customWidth="1"/>
    <col min="13573" max="13573" width="15.42578125" style="32" bestFit="1" customWidth="1"/>
    <col min="13574" max="13574" width="13.5703125" style="32" customWidth="1"/>
    <col min="13575" max="13575" width="9.5703125" style="32" bestFit="1" customWidth="1"/>
    <col min="13576" max="13821" width="10.42578125" style="32"/>
    <col min="13822" max="13822" width="2.42578125" style="32" customWidth="1"/>
    <col min="13823" max="13823" width="5.5703125" style="32" bestFit="1" customWidth="1"/>
    <col min="13824" max="13824" width="62.5703125" style="32" bestFit="1" customWidth="1"/>
    <col min="13825" max="13825" width="0.85546875" style="32" customWidth="1"/>
    <col min="13826" max="13826" width="13.5703125" style="32" customWidth="1"/>
    <col min="13827" max="13827" width="13.5703125" style="32" bestFit="1" customWidth="1"/>
    <col min="13828" max="13828" width="14.5703125" style="32" bestFit="1" customWidth="1"/>
    <col min="13829" max="13829" width="15.42578125" style="32" bestFit="1" customWidth="1"/>
    <col min="13830" max="13830" width="13.5703125" style="32" customWidth="1"/>
    <col min="13831" max="13831" width="9.5703125" style="32" bestFit="1" customWidth="1"/>
    <col min="13832" max="14077" width="10.42578125" style="32"/>
    <col min="14078" max="14078" width="2.42578125" style="32" customWidth="1"/>
    <col min="14079" max="14079" width="5.5703125" style="32" bestFit="1" customWidth="1"/>
    <col min="14080" max="14080" width="62.5703125" style="32" bestFit="1" customWidth="1"/>
    <col min="14081" max="14081" width="0.85546875" style="32" customWidth="1"/>
    <col min="14082" max="14082" width="13.5703125" style="32" customWidth="1"/>
    <col min="14083" max="14083" width="13.5703125" style="32" bestFit="1" customWidth="1"/>
    <col min="14084" max="14084" width="14.5703125" style="32" bestFit="1" customWidth="1"/>
    <col min="14085" max="14085" width="15.42578125" style="32" bestFit="1" customWidth="1"/>
    <col min="14086" max="14086" width="13.5703125" style="32" customWidth="1"/>
    <col min="14087" max="14087" width="9.5703125" style="32" bestFit="1" customWidth="1"/>
    <col min="14088" max="14333" width="10.42578125" style="32"/>
    <col min="14334" max="14334" width="2.42578125" style="32" customWidth="1"/>
    <col min="14335" max="14335" width="5.5703125" style="32" bestFit="1" customWidth="1"/>
    <col min="14336" max="14336" width="62.5703125" style="32" bestFit="1" customWidth="1"/>
    <col min="14337" max="14337" width="0.85546875" style="32" customWidth="1"/>
    <col min="14338" max="14338" width="13.5703125" style="32" customWidth="1"/>
    <col min="14339" max="14339" width="13.5703125" style="32" bestFit="1" customWidth="1"/>
    <col min="14340" max="14340" width="14.5703125" style="32" bestFit="1" customWidth="1"/>
    <col min="14341" max="14341" width="15.42578125" style="32" bestFit="1" customWidth="1"/>
    <col min="14342" max="14342" width="13.5703125" style="32" customWidth="1"/>
    <col min="14343" max="14343" width="9.5703125" style="32" bestFit="1" customWidth="1"/>
    <col min="14344" max="14589" width="10.42578125" style="32"/>
    <col min="14590" max="14590" width="2.42578125" style="32" customWidth="1"/>
    <col min="14591" max="14591" width="5.5703125" style="32" bestFit="1" customWidth="1"/>
    <col min="14592" max="14592" width="62.5703125" style="32" bestFit="1" customWidth="1"/>
    <col min="14593" max="14593" width="0.85546875" style="32" customWidth="1"/>
    <col min="14594" max="14594" width="13.5703125" style="32" customWidth="1"/>
    <col min="14595" max="14595" width="13.5703125" style="32" bestFit="1" customWidth="1"/>
    <col min="14596" max="14596" width="14.5703125" style="32" bestFit="1" customWidth="1"/>
    <col min="14597" max="14597" width="15.42578125" style="32" bestFit="1" customWidth="1"/>
    <col min="14598" max="14598" width="13.5703125" style="32" customWidth="1"/>
    <col min="14599" max="14599" width="9.5703125" style="32" bestFit="1" customWidth="1"/>
    <col min="14600" max="14845" width="10.42578125" style="32"/>
    <col min="14846" max="14846" width="2.42578125" style="32" customWidth="1"/>
    <col min="14847" max="14847" width="5.5703125" style="32" bestFit="1" customWidth="1"/>
    <col min="14848" max="14848" width="62.5703125" style="32" bestFit="1" customWidth="1"/>
    <col min="14849" max="14849" width="0.85546875" style="32" customWidth="1"/>
    <col min="14850" max="14850" width="13.5703125" style="32" customWidth="1"/>
    <col min="14851" max="14851" width="13.5703125" style="32" bestFit="1" customWidth="1"/>
    <col min="14852" max="14852" width="14.5703125" style="32" bestFit="1" customWidth="1"/>
    <col min="14853" max="14853" width="15.42578125" style="32" bestFit="1" customWidth="1"/>
    <col min="14854" max="14854" width="13.5703125" style="32" customWidth="1"/>
    <col min="14855" max="14855" width="9.5703125" style="32" bestFit="1" customWidth="1"/>
    <col min="14856" max="15101" width="10.42578125" style="32"/>
    <col min="15102" max="15102" width="2.42578125" style="32" customWidth="1"/>
    <col min="15103" max="15103" width="5.5703125" style="32" bestFit="1" customWidth="1"/>
    <col min="15104" max="15104" width="62.5703125" style="32" bestFit="1" customWidth="1"/>
    <col min="15105" max="15105" width="0.85546875" style="32" customWidth="1"/>
    <col min="15106" max="15106" width="13.5703125" style="32" customWidth="1"/>
    <col min="15107" max="15107" width="13.5703125" style="32" bestFit="1" customWidth="1"/>
    <col min="15108" max="15108" width="14.5703125" style="32" bestFit="1" customWidth="1"/>
    <col min="15109" max="15109" width="15.42578125" style="32" bestFit="1" customWidth="1"/>
    <col min="15110" max="15110" width="13.5703125" style="32" customWidth="1"/>
    <col min="15111" max="15111" width="9.5703125" style="32" bestFit="1" customWidth="1"/>
    <col min="15112" max="15357" width="10.42578125" style="32"/>
    <col min="15358" max="15358" width="2.42578125" style="32" customWidth="1"/>
    <col min="15359" max="15359" width="5.5703125" style="32" bestFit="1" customWidth="1"/>
    <col min="15360" max="15360" width="62.5703125" style="32" bestFit="1" customWidth="1"/>
    <col min="15361" max="15361" width="0.85546875" style="32" customWidth="1"/>
    <col min="15362" max="15362" width="13.5703125" style="32" customWidth="1"/>
    <col min="15363" max="15363" width="13.5703125" style="32" bestFit="1" customWidth="1"/>
    <col min="15364" max="15364" width="14.5703125" style="32" bestFit="1" customWidth="1"/>
    <col min="15365" max="15365" width="15.42578125" style="32" bestFit="1" customWidth="1"/>
    <col min="15366" max="15366" width="13.5703125" style="32" customWidth="1"/>
    <col min="15367" max="15367" width="9.5703125" style="32" bestFit="1" customWidth="1"/>
    <col min="15368" max="15613" width="10.42578125" style="32"/>
    <col min="15614" max="15614" width="2.42578125" style="32" customWidth="1"/>
    <col min="15615" max="15615" width="5.5703125" style="32" bestFit="1" customWidth="1"/>
    <col min="15616" max="15616" width="62.5703125" style="32" bestFit="1" customWidth="1"/>
    <col min="15617" max="15617" width="0.85546875" style="32" customWidth="1"/>
    <col min="15618" max="15618" width="13.5703125" style="32" customWidth="1"/>
    <col min="15619" max="15619" width="13.5703125" style="32" bestFit="1" customWidth="1"/>
    <col min="15620" max="15620" width="14.5703125" style="32" bestFit="1" customWidth="1"/>
    <col min="15621" max="15621" width="15.42578125" style="32" bestFit="1" customWidth="1"/>
    <col min="15622" max="15622" width="13.5703125" style="32" customWidth="1"/>
    <col min="15623" max="15623" width="9.5703125" style="32" bestFit="1" customWidth="1"/>
    <col min="15624" max="15869" width="10.42578125" style="32"/>
    <col min="15870" max="15870" width="2.42578125" style="32" customWidth="1"/>
    <col min="15871" max="15871" width="5.5703125" style="32" bestFit="1" customWidth="1"/>
    <col min="15872" max="15872" width="62.5703125" style="32" bestFit="1" customWidth="1"/>
    <col min="15873" max="15873" width="0.85546875" style="32" customWidth="1"/>
    <col min="15874" max="15874" width="13.5703125" style="32" customWidth="1"/>
    <col min="15875" max="15875" width="13.5703125" style="32" bestFit="1" customWidth="1"/>
    <col min="15876" max="15876" width="14.5703125" style="32" bestFit="1" customWidth="1"/>
    <col min="15877" max="15877" width="15.42578125" style="32" bestFit="1" customWidth="1"/>
    <col min="15878" max="15878" width="13.5703125" style="32" customWidth="1"/>
    <col min="15879" max="15879" width="9.5703125" style="32" bestFit="1" customWidth="1"/>
    <col min="15880" max="16125" width="10.42578125" style="32"/>
    <col min="16126" max="16126" width="2.42578125" style="32" customWidth="1"/>
    <col min="16127" max="16127" width="5.5703125" style="32" bestFit="1" customWidth="1"/>
    <col min="16128" max="16128" width="62.5703125" style="32" bestFit="1" customWidth="1"/>
    <col min="16129" max="16129" width="0.85546875" style="32" customWidth="1"/>
    <col min="16130" max="16130" width="13.5703125" style="32" customWidth="1"/>
    <col min="16131" max="16131" width="13.5703125" style="32" bestFit="1" customWidth="1"/>
    <col min="16132" max="16132" width="14.5703125" style="32" bestFit="1" customWidth="1"/>
    <col min="16133" max="16133" width="15.42578125" style="32" bestFit="1" customWidth="1"/>
    <col min="16134" max="16134" width="13.5703125" style="32" customWidth="1"/>
    <col min="16135" max="16135" width="9.5703125" style="32" bestFit="1" customWidth="1"/>
    <col min="16136" max="16384" width="10.42578125" style="32"/>
  </cols>
  <sheetData>
    <row r="1" spans="2:9" s="30" customFormat="1" ht="24" customHeight="1" x14ac:dyDescent="0.25">
      <c r="B1" s="113" t="s">
        <v>26</v>
      </c>
      <c r="C1" s="113"/>
      <c r="D1" s="113"/>
      <c r="E1" s="113"/>
      <c r="F1" s="113"/>
      <c r="G1" s="113"/>
    </row>
    <row r="2" spans="2:9" s="31" customFormat="1" ht="20.100000000000001" customHeight="1" x14ac:dyDescent="0.25">
      <c r="B2" s="115" t="s">
        <v>27</v>
      </c>
      <c r="C2" s="115"/>
      <c r="D2" s="115"/>
      <c r="E2" s="115"/>
      <c r="F2" s="115"/>
      <c r="G2" s="116"/>
    </row>
    <row r="3" spans="2:9" s="31" customFormat="1" ht="20.100000000000001" customHeight="1" x14ac:dyDescent="0.25">
      <c r="B3" s="117" t="s">
        <v>28</v>
      </c>
      <c r="C3" s="117"/>
      <c r="D3" s="117"/>
      <c r="E3" s="117"/>
      <c r="F3" s="117"/>
      <c r="G3" s="118"/>
    </row>
    <row r="4" spans="2:9" s="31" customFormat="1" ht="20.100000000000001" customHeight="1" x14ac:dyDescent="0.25">
      <c r="E4" s="80"/>
      <c r="F4" s="80"/>
      <c r="G4" s="80"/>
    </row>
    <row r="5" spans="2:9" ht="9.9499999999999993" customHeight="1" x14ac:dyDescent="0.25">
      <c r="B5" s="33"/>
      <c r="C5" s="34"/>
      <c r="D5" s="35"/>
      <c r="G5" s="95" t="s">
        <v>29</v>
      </c>
    </row>
    <row r="6" spans="2:9" s="37" customFormat="1" ht="2.25" customHeight="1" x14ac:dyDescent="0.25">
      <c r="B6" s="38"/>
      <c r="C6" s="39"/>
      <c r="D6" s="39"/>
      <c r="E6" s="82"/>
      <c r="F6" s="82"/>
      <c r="G6" s="96"/>
    </row>
    <row r="7" spans="2:9" s="41" customFormat="1" ht="2.25" customHeight="1" thickBot="1" x14ac:dyDescent="0.25">
      <c r="B7" s="119" t="s">
        <v>30</v>
      </c>
      <c r="C7" s="120" t="s">
        <v>31</v>
      </c>
      <c r="D7" s="42"/>
      <c r="E7" s="83"/>
      <c r="F7" s="91"/>
      <c r="G7" s="97"/>
    </row>
    <row r="8" spans="2:9" s="41" customFormat="1" ht="12" customHeight="1" thickTop="1" thickBot="1" x14ac:dyDescent="0.25">
      <c r="B8" s="119"/>
      <c r="C8" s="120"/>
      <c r="D8" s="46"/>
      <c r="E8" s="84" t="s">
        <v>236</v>
      </c>
      <c r="F8" s="92"/>
      <c r="G8" s="92" t="s">
        <v>37</v>
      </c>
    </row>
    <row r="9" spans="2:9" s="41" customFormat="1" ht="14.25" customHeight="1" thickTop="1" thickBot="1" x14ac:dyDescent="0.25">
      <c r="B9" s="119"/>
      <c r="C9" s="120"/>
      <c r="D9" s="46"/>
      <c r="E9" s="85"/>
      <c r="F9" s="93" t="s">
        <v>237</v>
      </c>
      <c r="G9" s="98"/>
    </row>
    <row r="10" spans="2:9" ht="4.5" customHeight="1" thickTop="1" x14ac:dyDescent="0.2">
      <c r="B10" s="51"/>
      <c r="C10" s="52"/>
      <c r="D10" s="53"/>
      <c r="E10" s="86"/>
      <c r="F10" s="94"/>
      <c r="G10" s="99"/>
    </row>
    <row r="11" spans="2:9" s="41" customFormat="1" ht="12" customHeight="1" thickBot="1" x14ac:dyDescent="0.25">
      <c r="B11" s="57" t="s">
        <v>39</v>
      </c>
      <c r="C11" s="58" t="s">
        <v>40</v>
      </c>
      <c r="D11" s="59"/>
      <c r="E11" s="87">
        <v>470481.23783999996</v>
      </c>
      <c r="F11" s="89">
        <v>558080.78107999999</v>
      </c>
      <c r="G11" s="100">
        <v>1028562.0189199999</v>
      </c>
      <c r="I11" s="104" t="s">
        <v>238</v>
      </c>
    </row>
    <row r="12" spans="2:9" s="41" customFormat="1" ht="12" customHeight="1" thickTop="1" thickBot="1" x14ac:dyDescent="0.25">
      <c r="B12" s="57" t="s">
        <v>70</v>
      </c>
      <c r="C12" s="58" t="s">
        <v>71</v>
      </c>
      <c r="D12" s="59"/>
      <c r="E12" s="87">
        <v>58479.480009999999</v>
      </c>
      <c r="F12" s="89">
        <v>68012.350890000002</v>
      </c>
      <c r="G12" s="100">
        <v>126491.83089999999</v>
      </c>
      <c r="H12" s="66"/>
      <c r="I12" s="66"/>
    </row>
    <row r="13" spans="2:9" s="41" customFormat="1" ht="12" customHeight="1" thickTop="1" thickBot="1" x14ac:dyDescent="0.25">
      <c r="B13" s="57" t="s">
        <v>114</v>
      </c>
      <c r="C13" s="58" t="s">
        <v>115</v>
      </c>
      <c r="D13" s="59"/>
      <c r="E13" s="87">
        <v>255111.35829</v>
      </c>
      <c r="F13" s="89">
        <v>269028.40292999998</v>
      </c>
      <c r="G13" s="100">
        <v>524139.76121999999</v>
      </c>
      <c r="H13" s="66"/>
      <c r="I13" s="66"/>
    </row>
    <row r="14" spans="2:9" s="41" customFormat="1" ht="12" customHeight="1" thickTop="1" thickBot="1" x14ac:dyDescent="0.25">
      <c r="B14" s="57" t="s">
        <v>134</v>
      </c>
      <c r="C14" s="58" t="s">
        <v>135</v>
      </c>
      <c r="D14" s="59"/>
      <c r="E14" s="87">
        <v>413109.68002000003</v>
      </c>
      <c r="F14" s="89">
        <v>513319.86207999999</v>
      </c>
      <c r="G14" s="100">
        <v>926429.54209999996</v>
      </c>
      <c r="H14" s="66"/>
      <c r="I14" s="66"/>
    </row>
    <row r="15" spans="2:9" s="41" customFormat="1" ht="12" customHeight="1" thickTop="1" x14ac:dyDescent="0.2">
      <c r="B15" s="57" t="s">
        <v>168</v>
      </c>
      <c r="C15" s="58" t="s">
        <v>21</v>
      </c>
      <c r="D15" s="59"/>
      <c r="E15" s="87">
        <v>93615.642449999999</v>
      </c>
      <c r="F15" s="89">
        <v>35886.419460000005</v>
      </c>
      <c r="G15" s="100">
        <v>129502.06191</v>
      </c>
    </row>
    <row r="16" spans="2:9" s="41" customFormat="1" ht="12" customHeight="1" x14ac:dyDescent="0.2">
      <c r="B16" s="57" t="s">
        <v>183</v>
      </c>
      <c r="C16" s="58" t="s">
        <v>22</v>
      </c>
      <c r="D16" s="59"/>
      <c r="E16" s="87">
        <v>15606.54351</v>
      </c>
      <c r="F16" s="89">
        <v>30297.285000000003</v>
      </c>
      <c r="G16" s="100">
        <v>45903.828509999999</v>
      </c>
    </row>
    <row r="17" spans="2:7" s="41" customFormat="1" ht="12" customHeight="1" x14ac:dyDescent="0.2">
      <c r="B17" s="57" t="s">
        <v>190</v>
      </c>
      <c r="C17" s="58" t="s">
        <v>23</v>
      </c>
      <c r="D17" s="59"/>
      <c r="E17" s="87">
        <v>231660.92449</v>
      </c>
      <c r="F17" s="89">
        <v>44801.837889999995</v>
      </c>
      <c r="G17" s="100">
        <v>276462.76238000003</v>
      </c>
    </row>
    <row r="18" spans="2:7" s="41" customFormat="1" x14ac:dyDescent="0.2">
      <c r="B18" s="57" t="s">
        <v>209</v>
      </c>
      <c r="C18" s="58" t="s">
        <v>24</v>
      </c>
      <c r="D18" s="59"/>
      <c r="E18" s="87">
        <v>4738.5708400000003</v>
      </c>
      <c r="F18" s="89">
        <v>19448.238300000001</v>
      </c>
      <c r="G18" s="100">
        <v>24186.809140000001</v>
      </c>
    </row>
    <row r="19" spans="2:7" s="41" customFormat="1" x14ac:dyDescent="0.2">
      <c r="B19" s="57" t="s">
        <v>225</v>
      </c>
      <c r="C19" s="58" t="s">
        <v>25</v>
      </c>
      <c r="D19" s="59"/>
      <c r="E19" s="87">
        <v>24940.018629999999</v>
      </c>
      <c r="F19" s="89">
        <v>47315.777439999998</v>
      </c>
      <c r="G19" s="100">
        <v>72255.796070000011</v>
      </c>
    </row>
    <row r="20" spans="2:7" s="41" customFormat="1" x14ac:dyDescent="0.2">
      <c r="B20" s="77"/>
      <c r="C20" s="78" t="s">
        <v>20</v>
      </c>
      <c r="D20" s="29"/>
      <c r="E20" s="87">
        <v>1567743.4560799999</v>
      </c>
      <c r="F20" s="89">
        <v>1586190.9550700001</v>
      </c>
      <c r="G20" s="103">
        <v>3153934.4111500001</v>
      </c>
    </row>
    <row r="26" spans="2:7" x14ac:dyDescent="0.2">
      <c r="B26" s="31"/>
      <c r="C26" s="31"/>
      <c r="D26" s="31"/>
      <c r="E26" s="80"/>
      <c r="F26" s="80"/>
      <c r="G26" s="80"/>
    </row>
    <row r="27" spans="2:7" ht="16.5" x14ac:dyDescent="0.25">
      <c r="B27" s="33"/>
      <c r="C27" s="34"/>
      <c r="D27" s="35"/>
      <c r="F27" s="105"/>
      <c r="G27" s="105" t="s">
        <v>240</v>
      </c>
    </row>
    <row r="28" spans="2:7" ht="16.5" x14ac:dyDescent="0.25">
      <c r="B28" s="38"/>
      <c r="C28" s="39"/>
      <c r="D28" s="39"/>
      <c r="E28" s="82"/>
      <c r="F28" s="82"/>
      <c r="G28" s="96"/>
    </row>
    <row r="29" spans="2:7" ht="12.75" thickBot="1" x14ac:dyDescent="0.25">
      <c r="B29" s="119" t="s">
        <v>30</v>
      </c>
      <c r="C29" s="120" t="s">
        <v>31</v>
      </c>
      <c r="D29" s="42"/>
      <c r="E29" s="83"/>
      <c r="F29" s="91"/>
      <c r="G29" s="97"/>
    </row>
    <row r="30" spans="2:7" ht="13.5" thickTop="1" thickBot="1" x14ac:dyDescent="0.25">
      <c r="B30" s="119"/>
      <c r="C30" s="120"/>
      <c r="D30" s="46"/>
      <c r="E30" s="84" t="s">
        <v>236</v>
      </c>
      <c r="F30" s="92"/>
      <c r="G30" s="92" t="s">
        <v>37</v>
      </c>
    </row>
    <row r="31" spans="2:7" ht="13.5" thickTop="1" thickBot="1" x14ac:dyDescent="0.25">
      <c r="B31" s="119"/>
      <c r="C31" s="120"/>
      <c r="D31" s="46"/>
      <c r="E31" s="85"/>
      <c r="F31" s="93" t="s">
        <v>237</v>
      </c>
      <c r="G31" s="98"/>
    </row>
    <row r="32" spans="2:7" ht="12.75" thickTop="1" x14ac:dyDescent="0.2">
      <c r="B32" s="51"/>
      <c r="C32" s="52"/>
      <c r="D32" s="53"/>
      <c r="E32" s="86"/>
      <c r="F32" s="94"/>
      <c r="G32" s="99"/>
    </row>
    <row r="33" spans="2:7" x14ac:dyDescent="0.2">
      <c r="B33" s="57" t="s">
        <v>39</v>
      </c>
      <c r="C33" s="58" t="s">
        <v>40</v>
      </c>
      <c r="D33" s="59"/>
      <c r="E33" s="106">
        <f>E11/1000</f>
        <v>470.48123783999995</v>
      </c>
      <c r="F33" s="106">
        <f t="shared" ref="F33:G33" si="0">F11/1000</f>
        <v>558.08078107999995</v>
      </c>
      <c r="G33" s="106">
        <f t="shared" si="0"/>
        <v>1028.5620189199999</v>
      </c>
    </row>
    <row r="34" spans="2:7" x14ac:dyDescent="0.2">
      <c r="B34" s="57" t="s">
        <v>70</v>
      </c>
      <c r="C34" s="58" t="s">
        <v>71</v>
      </c>
      <c r="D34" s="59"/>
      <c r="E34" s="106">
        <f t="shared" ref="E34:G42" si="1">E12/1000</f>
        <v>58.479480009999996</v>
      </c>
      <c r="F34" s="106">
        <f t="shared" si="1"/>
        <v>68.012350890000008</v>
      </c>
      <c r="G34" s="106">
        <f t="shared" si="1"/>
        <v>126.49183089999998</v>
      </c>
    </row>
    <row r="35" spans="2:7" x14ac:dyDescent="0.2">
      <c r="B35" s="57" t="s">
        <v>114</v>
      </c>
      <c r="C35" s="58" t="s">
        <v>115</v>
      </c>
      <c r="D35" s="59"/>
      <c r="E35" s="106">
        <f t="shared" si="1"/>
        <v>255.11135829</v>
      </c>
      <c r="F35" s="106">
        <f t="shared" si="1"/>
        <v>269.02840292999997</v>
      </c>
      <c r="G35" s="106">
        <f t="shared" si="1"/>
        <v>524.13976121999997</v>
      </c>
    </row>
    <row r="36" spans="2:7" x14ac:dyDescent="0.2">
      <c r="B36" s="57" t="s">
        <v>134</v>
      </c>
      <c r="C36" s="58" t="s">
        <v>135</v>
      </c>
      <c r="D36" s="59"/>
      <c r="E36" s="106">
        <f t="shared" si="1"/>
        <v>413.10968002000004</v>
      </c>
      <c r="F36" s="106">
        <f t="shared" si="1"/>
        <v>513.31986208000001</v>
      </c>
      <c r="G36" s="106">
        <f t="shared" si="1"/>
        <v>926.42954209999994</v>
      </c>
    </row>
    <row r="37" spans="2:7" x14ac:dyDescent="0.2">
      <c r="B37" s="57" t="s">
        <v>168</v>
      </c>
      <c r="C37" s="58" t="s">
        <v>21</v>
      </c>
      <c r="D37" s="59"/>
      <c r="E37" s="106">
        <f t="shared" si="1"/>
        <v>93.615642449999996</v>
      </c>
      <c r="F37" s="106">
        <f t="shared" si="1"/>
        <v>35.886419460000006</v>
      </c>
      <c r="G37" s="106">
        <f t="shared" si="1"/>
        <v>129.50206191000001</v>
      </c>
    </row>
    <row r="38" spans="2:7" x14ac:dyDescent="0.2">
      <c r="B38" s="57" t="s">
        <v>183</v>
      </c>
      <c r="C38" s="58" t="s">
        <v>22</v>
      </c>
      <c r="D38" s="59"/>
      <c r="E38" s="106">
        <f t="shared" si="1"/>
        <v>15.60654351</v>
      </c>
      <c r="F38" s="106">
        <f t="shared" si="1"/>
        <v>30.297285000000002</v>
      </c>
      <c r="G38" s="106">
        <f t="shared" si="1"/>
        <v>45.903828509999997</v>
      </c>
    </row>
    <row r="39" spans="2:7" x14ac:dyDescent="0.2">
      <c r="B39" s="57" t="s">
        <v>190</v>
      </c>
      <c r="C39" s="58" t="s">
        <v>23</v>
      </c>
      <c r="D39" s="59"/>
      <c r="E39" s="106">
        <f t="shared" si="1"/>
        <v>231.66092449000001</v>
      </c>
      <c r="F39" s="106">
        <f t="shared" si="1"/>
        <v>44.801837889999995</v>
      </c>
      <c r="G39" s="106">
        <f t="shared" si="1"/>
        <v>276.46276238000002</v>
      </c>
    </row>
    <row r="40" spans="2:7" x14ac:dyDescent="0.2">
      <c r="B40" s="57" t="s">
        <v>209</v>
      </c>
      <c r="C40" s="58" t="s">
        <v>24</v>
      </c>
      <c r="D40" s="59"/>
      <c r="E40" s="106">
        <f t="shared" si="1"/>
        <v>4.7385708400000004</v>
      </c>
      <c r="F40" s="106">
        <f t="shared" si="1"/>
        <v>19.4482383</v>
      </c>
      <c r="G40" s="106">
        <f t="shared" si="1"/>
        <v>24.186809140000001</v>
      </c>
    </row>
    <row r="41" spans="2:7" x14ac:dyDescent="0.2">
      <c r="B41" s="57" t="s">
        <v>225</v>
      </c>
      <c r="C41" s="58" t="s">
        <v>25</v>
      </c>
      <c r="D41" s="59"/>
      <c r="E41" s="106">
        <f t="shared" si="1"/>
        <v>24.940018629999997</v>
      </c>
      <c r="F41" s="106">
        <f t="shared" si="1"/>
        <v>47.315777439999998</v>
      </c>
      <c r="G41" s="106">
        <f t="shared" si="1"/>
        <v>72.255796070000017</v>
      </c>
    </row>
    <row r="42" spans="2:7" x14ac:dyDescent="0.2">
      <c r="B42" s="77"/>
      <c r="C42" s="78" t="s">
        <v>20</v>
      </c>
      <c r="D42" s="29"/>
      <c r="E42" s="106">
        <f t="shared" si="1"/>
        <v>1567.74345608</v>
      </c>
      <c r="F42" s="106">
        <f t="shared" si="1"/>
        <v>1586.1909550700002</v>
      </c>
      <c r="G42" s="106">
        <f t="shared" si="1"/>
        <v>3153.93441115</v>
      </c>
    </row>
  </sheetData>
  <mergeCells count="7">
    <mergeCell ref="B29:B31"/>
    <mergeCell ref="C29:C31"/>
    <mergeCell ref="B1:G1"/>
    <mergeCell ref="B2:G2"/>
    <mergeCell ref="B3:G3"/>
    <mergeCell ref="B7:B9"/>
    <mergeCell ref="C7:C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1.8.2-9</vt:lpstr>
      <vt:lpstr>Datos 2024</vt:lpstr>
      <vt:lpstr>Datos 2024 para cuadro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MJESUS1</dc:creator>
  <cp:lastModifiedBy>Mª Jesús Fraile Gil</cp:lastModifiedBy>
  <cp:lastPrinted>2015-08-10T10:53:55Z</cp:lastPrinted>
  <dcterms:created xsi:type="dcterms:W3CDTF">2014-08-13T12:30:34Z</dcterms:created>
  <dcterms:modified xsi:type="dcterms:W3CDTF">2025-05-30T08:13:18Z</dcterms:modified>
</cp:coreProperties>
</file>