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1\"/>
    </mc:Choice>
  </mc:AlternateContent>
  <xr:revisionPtr revIDLastSave="0" documentId="13_ncr:1_{322FA026-7244-4BA7-98EC-DB547EB47D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2" sheetId="17" r:id="rId1"/>
    <sheet name="Histórico" sheetId="18" r:id="rId2"/>
  </sheets>
  <definedNames>
    <definedName name="_xlnm.Print_Area" localSheetId="0">'1.9.1-2'!$A$1:$E$4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8" l="1"/>
  <c r="L11" i="18"/>
  <c r="L12" i="18"/>
  <c r="L13" i="18"/>
  <c r="L14" i="18"/>
  <c r="L15" i="18"/>
  <c r="L16" i="18"/>
  <c r="L17" i="18"/>
  <c r="L9" i="18"/>
  <c r="K10" i="18"/>
  <c r="K11" i="18"/>
  <c r="K12" i="18"/>
  <c r="K13" i="18"/>
  <c r="K14" i="18"/>
  <c r="K15" i="18"/>
  <c r="K16" i="18"/>
  <c r="K17" i="18"/>
  <c r="K9" i="18"/>
  <c r="H18" i="18"/>
  <c r="L18" i="18" s="1"/>
  <c r="E18" i="18"/>
  <c r="E17" i="18"/>
  <c r="E16" i="18"/>
  <c r="E15" i="18"/>
  <c r="E14" i="18"/>
  <c r="E13" i="18"/>
  <c r="E12" i="18"/>
  <c r="E11" i="18"/>
  <c r="E10" i="18"/>
  <c r="E9" i="18"/>
  <c r="I18" i="18" l="1"/>
  <c r="I14" i="18"/>
  <c r="I10" i="18"/>
  <c r="I17" i="18"/>
  <c r="I13" i="18"/>
  <c r="K18" i="18"/>
  <c r="I16" i="18"/>
  <c r="I12" i="18"/>
  <c r="I9" i="18"/>
  <c r="I15" i="18"/>
  <c r="I11" i="18"/>
</calcChain>
</file>

<file path=xl/sharedStrings.xml><?xml version="1.0" encoding="utf-8"?>
<sst xmlns="http://schemas.openxmlformats.org/spreadsheetml/2006/main" count="42" uniqueCount="20">
  <si>
    <t>Cuadro 1.9.1-2</t>
  </si>
  <si>
    <t>Nº empresas</t>
  </si>
  <si>
    <t>% sobre el 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</si>
  <si>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</si>
  <si>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</si>
  <si>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</si>
  <si>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</si>
  <si>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</si>
  <si>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</si>
  <si>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</si>
  <si>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</si>
  <si>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</si>
  <si>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</si>
  <si>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Fuente: Elaboración propia a partir de datos del Directorio Central de Empresas (DIRCE). INE.</t>
  </si>
  <si>
    <t>Distribución provincial del número de empresas de Castilla y León, por provincias. Años 2008, 2021 y 2022</t>
  </si>
  <si>
    <t>% Variación 2022/2023</t>
  </si>
  <si>
    <t>CES. Informe de Situación Económica y Social de Castilla y León en 2024</t>
  </si>
  <si>
    <t>Distribución provincial del número de empresas de Castilla y León, por provincias. Años 2023 y 2024</t>
  </si>
  <si>
    <t>% Variación 2023/2024</t>
  </si>
  <si>
    <t>% Variación 2008/2024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</si>
</sst>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9" fillId="0" borderId="0"/>
  </cellStyleXfs>
  <cellXfs count="56">
    <xf numFmtId="0" fontId="0" fillId="0" borderId="0" xfId="0"/>
    <xf numFmtId="0" fontId="5" fillId="3" borderId="0" xfId="2" applyFont="1"/>
    <xf numFmtId="3" fontId="6" fillId="6" borderId="0" xfId="0" applyNumberFormat="1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6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3" fontId="8" fillId="7" borderId="2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 indent="2"/>
    </xf>
    <xf numFmtId="0" fontId="6" fillId="6" borderId="0" xfId="0" applyFont="1" applyFill="1" applyAlignment="1">
      <alignment horizontal="right" vertical="center" wrapText="1" indent="2"/>
    </xf>
    <xf numFmtId="0" fontId="6" fillId="0" borderId="0" xfId="0" applyFont="1" applyAlignment="1">
      <alignment horizontal="right" vertical="center" wrapText="1" indent="2"/>
    </xf>
    <xf numFmtId="164" fontId="8" fillId="7" borderId="2" xfId="0" applyNumberFormat="1" applyFont="1" applyFill="1" applyBorder="1" applyAlignment="1">
      <alignment horizontal="right" vertical="center" wrapText="1" indent="2"/>
    </xf>
    <xf numFmtId="165" fontId="6" fillId="0" borderId="1" xfId="0" applyNumberFormat="1" applyFont="1" applyBorder="1" applyAlignment="1">
      <alignment horizontal="right" vertical="center" wrapText="1" indent="3"/>
    </xf>
    <xf numFmtId="165" fontId="6" fillId="6" borderId="0" xfId="0" applyNumberFormat="1" applyFont="1" applyFill="1" applyAlignment="1">
      <alignment horizontal="right" vertical="center" wrapText="1" indent="3"/>
    </xf>
    <xf numFmtId="165" fontId="6" fillId="0" borderId="0" xfId="0" applyNumberFormat="1" applyFont="1" applyAlignment="1">
      <alignment horizontal="right" vertical="center" wrapText="1" indent="3"/>
    </xf>
    <xf numFmtId="165" fontId="8" fillId="7" borderId="2" xfId="0" applyNumberFormat="1" applyFont="1" applyFill="1" applyBorder="1" applyAlignment="1">
      <alignment horizontal="right" vertical="center" wrapText="1" indent="3"/>
    </xf>
    <xf numFmtId="164" fontId="6" fillId="0" borderId="1" xfId="0" applyNumberFormat="1" applyFont="1" applyBorder="1" applyAlignment="1">
      <alignment horizontal="right" vertical="center" wrapText="1" indent="3"/>
    </xf>
    <xf numFmtId="164" fontId="6" fillId="6" borderId="0" xfId="0" applyNumberFormat="1" applyFont="1" applyFill="1" applyAlignment="1">
      <alignment horizontal="right" vertical="center" wrapText="1" indent="3"/>
    </xf>
    <xf numFmtId="164" fontId="6" fillId="0" borderId="0" xfId="0" applyNumberFormat="1" applyFont="1" applyAlignment="1">
      <alignment horizontal="right" vertical="center" wrapText="1" indent="3"/>
    </xf>
    <xf numFmtId="164" fontId="8" fillId="7" borderId="2" xfId="0" applyNumberFormat="1" applyFont="1" applyFill="1" applyBorder="1" applyAlignment="1">
      <alignment horizontal="right" vertical="center" wrapText="1" indent="3"/>
    </xf>
    <xf numFmtId="0" fontId="4" fillId="2" borderId="0" xfId="1" applyFont="1" applyAlignment="1">
      <alignment vertical="center"/>
    </xf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 indent="3"/>
    </xf>
    <xf numFmtId="164" fontId="6" fillId="0" borderId="3" xfId="0" applyNumberFormat="1" applyFont="1" applyBorder="1" applyAlignment="1">
      <alignment horizontal="right" vertical="center" wrapText="1" indent="3"/>
    </xf>
    <xf numFmtId="3" fontId="6" fillId="0" borderId="3" xfId="0" applyNumberFormat="1" applyFont="1" applyBorder="1" applyAlignment="1">
      <alignment horizontal="right" vertical="center" wrapText="1" indent="2"/>
    </xf>
    <xf numFmtId="165" fontId="6" fillId="0" borderId="3" xfId="0" applyNumberFormat="1" applyFont="1" applyBorder="1" applyAlignment="1">
      <alignment horizontal="right" vertical="center" wrapText="1" indent="3"/>
    </xf>
    <xf numFmtId="0" fontId="6" fillId="6" borderId="0" xfId="0" applyFont="1" applyFill="1" applyBorder="1" applyAlignment="1">
      <alignment vertical="center" wrapText="1"/>
    </xf>
    <xf numFmtId="3" fontId="6" fillId="6" borderId="0" xfId="0" applyNumberFormat="1" applyFont="1" applyFill="1" applyBorder="1" applyAlignment="1">
      <alignment horizontal="right" vertical="center" wrapText="1" indent="3"/>
    </xf>
    <xf numFmtId="164" fontId="6" fillId="6" borderId="0" xfId="0" applyNumberFormat="1" applyFont="1" applyFill="1" applyBorder="1" applyAlignment="1">
      <alignment horizontal="right" vertical="center" wrapText="1" indent="3"/>
    </xf>
    <xf numFmtId="3" fontId="6" fillId="6" borderId="0" xfId="0" applyNumberFormat="1" applyFont="1" applyFill="1" applyBorder="1" applyAlignment="1">
      <alignment horizontal="right" vertical="center" wrapText="1" indent="2"/>
    </xf>
    <xf numFmtId="165" fontId="6" fillId="6" borderId="0" xfId="0" applyNumberFormat="1" applyFont="1" applyFill="1" applyBorder="1" applyAlignment="1">
      <alignment horizontal="right" vertical="center" wrapText="1" indent="3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 indent="3"/>
    </xf>
    <xf numFmtId="164" fontId="6" fillId="0" borderId="0" xfId="0" applyNumberFormat="1" applyFont="1" applyBorder="1" applyAlignment="1">
      <alignment horizontal="right" vertical="center" wrapText="1" indent="3"/>
    </xf>
    <xf numFmtId="3" fontId="6" fillId="0" borderId="0" xfId="0" applyNumberFormat="1" applyFont="1" applyBorder="1" applyAlignment="1">
      <alignment horizontal="right" vertical="center" wrapText="1" indent="2"/>
    </xf>
    <xf numFmtId="165" fontId="6" fillId="0" borderId="0" xfId="0" applyNumberFormat="1" applyFont="1" applyBorder="1" applyAlignment="1">
      <alignment horizontal="right" vertical="center" wrapText="1" indent="3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 indent="3"/>
    </xf>
    <xf numFmtId="164" fontId="8" fillId="7" borderId="4" xfId="0" applyNumberFormat="1" applyFont="1" applyFill="1" applyBorder="1" applyAlignment="1">
      <alignment horizontal="right" vertical="center" wrapText="1" indent="3"/>
    </xf>
    <xf numFmtId="3" fontId="8" fillId="7" borderId="4" xfId="0" applyNumberFormat="1" applyFont="1" applyFill="1" applyBorder="1" applyAlignment="1">
      <alignment horizontal="right" vertical="center" wrapText="1" indent="2"/>
    </xf>
    <xf numFmtId="165" fontId="8" fillId="7" borderId="4" xfId="0" applyNumberFormat="1" applyFont="1" applyFill="1" applyBorder="1" applyAlignment="1">
      <alignment horizontal="right" vertical="center" wrapText="1" indent="3"/>
    </xf>
  </cellXfs>
  <cellStyles count="5">
    <cellStyle name="40% - Énfasis1" xfId="2" builtinId="31"/>
    <cellStyle name="Énfasis1" xfId="1" builtinId="29"/>
    <cellStyle name="Normal" xfId="0" builtinId="0"/>
    <cellStyle name="Normal 2" xfId="3" xr:uid="{0AE03657-8E2E-4009-B4F1-CD2BF727A993}"/>
    <cellStyle name="Normal 3" xfId="4" xr:uid="{599F6B23-D950-4EEB-8F42-0795FEFE7366}"/>
  </cellStyles>
  <dxfs count="0"/>
  <tableStyles count="1" defaultTableStyle="TableStyleMedium9" defaultPivotStyle="PivotStyleLight16">
    <tableStyle name="Invisible" pivot="0" table="0" count="0" xr9:uid="{6E2D6B56-12AF-40C9-9773-C6664D0152D3}"/>
  </tableStyles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J30" sqref="J30"/>
    </sheetView>
  </sheetViews>
  <sheetFormatPr baseColWidth="10" defaultRowHeight="15" x14ac:dyDescent="0.25"/>
  <cols>
    <col min="1" max="1" width="17.7109375" customWidth="1"/>
    <col min="2" max="2" width="12.5703125" customWidth="1"/>
    <col min="3" max="4" width="13.42578125" customWidth="1"/>
    <col min="5" max="5" width="14.7109375" customWidth="1"/>
  </cols>
  <sheetData>
    <row r="1" spans="1:8" ht="18.75" customHeight="1" x14ac:dyDescent="0.25">
      <c r="A1" s="25" t="s">
        <v>16</v>
      </c>
      <c r="B1" s="26"/>
      <c r="C1" s="26"/>
      <c r="D1" s="26"/>
      <c r="E1" s="26"/>
      <c r="F1" s="26"/>
      <c r="G1" s="26"/>
      <c r="H1" s="5"/>
    </row>
    <row r="2" spans="1:8" x14ac:dyDescent="0.25">
      <c r="A2" s="27"/>
      <c r="B2" s="27"/>
      <c r="C2" s="27"/>
      <c r="D2" s="27"/>
      <c r="E2" s="27"/>
      <c r="F2" s="5"/>
      <c r="G2" s="5"/>
      <c r="H2" s="5"/>
    </row>
    <row r="3" spans="1:8" x14ac:dyDescent="0.25">
      <c r="A3" s="28" t="s">
        <v>0</v>
      </c>
      <c r="B3" s="28"/>
      <c r="C3" s="28"/>
      <c r="D3" s="28"/>
      <c r="E3" s="28"/>
      <c r="F3" s="28"/>
      <c r="G3" s="28"/>
      <c r="H3" s="5"/>
    </row>
    <row r="4" spans="1:8" x14ac:dyDescent="0.25">
      <c r="A4" s="28" t="s">
        <v>17</v>
      </c>
      <c r="B4" s="28"/>
      <c r="C4" s="28"/>
      <c r="D4" s="28"/>
      <c r="E4" s="28"/>
      <c r="F4" s="28"/>
      <c r="G4" s="28"/>
      <c r="H4" s="5"/>
    </row>
    <row r="5" spans="1:8" x14ac:dyDescent="0.25">
      <c r="A5" s="31"/>
      <c r="B5" s="31"/>
      <c r="C5" s="31"/>
      <c r="D5" s="31"/>
      <c r="E5" s="31"/>
      <c r="F5" s="5"/>
      <c r="G5" s="5"/>
      <c r="H5" s="5"/>
    </row>
    <row r="6" spans="1:8" ht="18" customHeight="1" x14ac:dyDescent="0.25">
      <c r="A6" s="5"/>
      <c r="B6" s="32">
        <v>2023</v>
      </c>
      <c r="C6" s="32"/>
      <c r="D6" s="32">
        <v>2024</v>
      </c>
      <c r="E6" s="32"/>
      <c r="F6" s="5"/>
      <c r="G6" s="5"/>
      <c r="H6" s="5"/>
    </row>
    <row r="7" spans="1:8" ht="30" x14ac:dyDescent="0.25">
      <c r="A7" s="6"/>
      <c r="B7" s="4" t="s">
        <v>1</v>
      </c>
      <c r="C7" s="4" t="s">
        <v>2</v>
      </c>
      <c r="D7" s="4" t="s">
        <v>1</v>
      </c>
      <c r="E7" s="4" t="s">
        <v>2</v>
      </c>
      <c r="F7" s="5"/>
      <c r="G7" s="5"/>
      <c r="H7" s="5"/>
    </row>
    <row r="8" spans="1:8" ht="20.100000000000001" customHeight="1" x14ac:dyDescent="0.25">
      <c r="A8" s="36" t="s">
        <v>3</v>
      </c>
      <c r="B8" s="37">
        <v>9670</v>
      </c>
      <c r="C8" s="38">
        <v>6.52</v>
      </c>
      <c r="D8" s="39">
        <v>9660</v>
      </c>
      <c r="E8" s="40">
        <v>6.509521691667004</v>
      </c>
      <c r="F8" s="5"/>
      <c r="G8" s="5"/>
      <c r="H8" s="5"/>
    </row>
    <row r="9" spans="1:8" ht="20.100000000000001" customHeight="1" x14ac:dyDescent="0.25">
      <c r="A9" s="41" t="s">
        <v>4</v>
      </c>
      <c r="B9" s="42">
        <v>23673</v>
      </c>
      <c r="C9" s="43">
        <v>15.97</v>
      </c>
      <c r="D9" s="44">
        <v>23853</v>
      </c>
      <c r="E9" s="45">
        <v>16.073666761007562</v>
      </c>
      <c r="F9" s="5"/>
      <c r="G9" s="30"/>
      <c r="H9" s="5"/>
    </row>
    <row r="10" spans="1:8" ht="20.100000000000001" customHeight="1" x14ac:dyDescent="0.25">
      <c r="A10" s="46" t="s">
        <v>5</v>
      </c>
      <c r="B10" s="47">
        <v>27952</v>
      </c>
      <c r="C10" s="48">
        <v>18.86</v>
      </c>
      <c r="D10" s="49">
        <v>27825</v>
      </c>
      <c r="E10" s="50">
        <v>18.750252698823434</v>
      </c>
      <c r="F10" s="5"/>
      <c r="G10" s="30"/>
      <c r="H10" s="5"/>
    </row>
    <row r="11" spans="1:8" ht="20.100000000000001" customHeight="1" x14ac:dyDescent="0.25">
      <c r="A11" s="41" t="s">
        <v>6</v>
      </c>
      <c r="B11" s="42">
        <v>8956</v>
      </c>
      <c r="C11" s="43">
        <v>6.04</v>
      </c>
      <c r="D11" s="44">
        <v>8922</v>
      </c>
      <c r="E11" s="45">
        <v>6.012210407148344</v>
      </c>
      <c r="F11" s="5"/>
      <c r="G11" s="5"/>
      <c r="H11" s="5"/>
    </row>
    <row r="12" spans="1:8" ht="20.100000000000001" customHeight="1" x14ac:dyDescent="0.25">
      <c r="A12" s="46" t="s">
        <v>7</v>
      </c>
      <c r="B12" s="47">
        <v>20635</v>
      </c>
      <c r="C12" s="48">
        <v>13.92</v>
      </c>
      <c r="D12" s="49">
        <v>20599</v>
      </c>
      <c r="E12" s="50">
        <v>13.880914837127184</v>
      </c>
      <c r="F12" s="5"/>
      <c r="G12" s="30"/>
      <c r="H12" s="5"/>
    </row>
    <row r="13" spans="1:8" ht="20.100000000000001" customHeight="1" x14ac:dyDescent="0.25">
      <c r="A13" s="41" t="s">
        <v>8</v>
      </c>
      <c r="B13" s="42">
        <v>10416</v>
      </c>
      <c r="C13" s="43">
        <v>7.03</v>
      </c>
      <c r="D13" s="44">
        <v>10432</v>
      </c>
      <c r="E13" s="45">
        <v>7.0297443361770373</v>
      </c>
      <c r="F13" s="5"/>
      <c r="G13" s="5"/>
      <c r="H13" s="5"/>
    </row>
    <row r="14" spans="1:8" ht="20.100000000000001" customHeight="1" x14ac:dyDescent="0.25">
      <c r="A14" s="46" t="s">
        <v>9</v>
      </c>
      <c r="B14" s="47">
        <v>5473</v>
      </c>
      <c r="C14" s="48">
        <v>3.69</v>
      </c>
      <c r="D14" s="49">
        <v>5540</v>
      </c>
      <c r="E14" s="50">
        <v>3.7332039515357351</v>
      </c>
      <c r="F14" s="5"/>
      <c r="G14" s="5"/>
      <c r="H14" s="5"/>
    </row>
    <row r="15" spans="1:8" ht="20.100000000000001" customHeight="1" x14ac:dyDescent="0.25">
      <c r="A15" s="41" t="s">
        <v>10</v>
      </c>
      <c r="B15" s="42">
        <v>31035</v>
      </c>
      <c r="C15" s="43">
        <v>20.94</v>
      </c>
      <c r="D15" s="44">
        <v>31133</v>
      </c>
      <c r="E15" s="45">
        <v>20.979393253278346</v>
      </c>
      <c r="F15" s="5"/>
      <c r="G15" s="30"/>
      <c r="H15" s="5"/>
    </row>
    <row r="16" spans="1:8" ht="20.100000000000001" customHeight="1" x14ac:dyDescent="0.25">
      <c r="A16" s="46" t="s">
        <v>11</v>
      </c>
      <c r="B16" s="47">
        <v>10413</v>
      </c>
      <c r="C16" s="48">
        <v>7.03</v>
      </c>
      <c r="D16" s="49">
        <v>10434</v>
      </c>
      <c r="E16" s="50">
        <v>7.031092063235354</v>
      </c>
      <c r="F16" s="5"/>
      <c r="G16" s="5"/>
      <c r="H16" s="5"/>
    </row>
    <row r="17" spans="1:8" ht="20.100000000000001" customHeight="1" x14ac:dyDescent="0.25">
      <c r="A17" s="51" t="s">
        <v>12</v>
      </c>
      <c r="B17" s="52">
        <v>148223</v>
      </c>
      <c r="C17" s="53">
        <v>100</v>
      </c>
      <c r="D17" s="54">
        <v>148398</v>
      </c>
      <c r="E17" s="55">
        <v>100</v>
      </c>
      <c r="F17" s="5"/>
      <c r="G17" s="5"/>
      <c r="H17" s="5"/>
    </row>
    <row r="18" spans="1:8" ht="21.75" customHeight="1" x14ac:dyDescent="0.25">
      <c r="A18" s="35" t="s">
        <v>13</v>
      </c>
      <c r="B18" s="35"/>
      <c r="C18" s="35"/>
      <c r="D18" s="35"/>
      <c r="E18" s="3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</sheetData>
  <mergeCells count="3">
    <mergeCell ref="A5:E5"/>
    <mergeCell ref="B6:C6"/>
    <mergeCell ref="D6:E6"/>
  </mergeCells>
  <pageMargins left="0.5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C96B-FDE1-4628-96CC-702A9A432C3C}">
  <dimension ref="A4:L19"/>
  <sheetViews>
    <sheetView workbookViewId="0">
      <selection activeCell="K30" sqref="K30"/>
    </sheetView>
  </sheetViews>
  <sheetFormatPr baseColWidth="10" defaultRowHeight="15" x14ac:dyDescent="0.25"/>
  <cols>
    <col min="6" max="6" width="11" customWidth="1"/>
    <col min="7" max="7" width="14.140625" bestFit="1" customWidth="1"/>
    <col min="8" max="8" width="10.28515625" customWidth="1"/>
    <col min="9" max="9" width="14.140625" customWidth="1"/>
    <col min="10" max="11" width="12.5703125" customWidth="1"/>
    <col min="12" max="12" width="14.85546875" bestFit="1" customWidth="1"/>
  </cols>
  <sheetData>
    <row r="4" spans="1:12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1" customHeight="1" x14ac:dyDescent="0.25">
      <c r="A7" s="5"/>
      <c r="B7" s="32">
        <v>2008</v>
      </c>
      <c r="C7" s="32"/>
      <c r="D7" s="29">
        <v>2022</v>
      </c>
      <c r="E7" s="29"/>
      <c r="F7" s="32">
        <v>2023</v>
      </c>
      <c r="G7" s="32"/>
      <c r="H7" s="32">
        <v>2024</v>
      </c>
      <c r="I7" s="32"/>
      <c r="J7" s="32" t="s">
        <v>15</v>
      </c>
      <c r="K7" s="32" t="s">
        <v>18</v>
      </c>
      <c r="L7" s="32" t="s">
        <v>19</v>
      </c>
    </row>
    <row r="8" spans="1:12" ht="30.75" thickBot="1" x14ac:dyDescent="0.3">
      <c r="A8" s="6"/>
      <c r="B8" s="4" t="s">
        <v>1</v>
      </c>
      <c r="C8" s="4" t="s">
        <v>2</v>
      </c>
      <c r="D8" s="4" t="s">
        <v>1</v>
      </c>
      <c r="E8" s="4" t="s">
        <v>2</v>
      </c>
      <c r="F8" s="4" t="s">
        <v>1</v>
      </c>
      <c r="G8" s="4" t="s">
        <v>2</v>
      </c>
      <c r="H8" s="4" t="s">
        <v>1</v>
      </c>
      <c r="I8" s="4" t="s">
        <v>2</v>
      </c>
      <c r="J8" s="33"/>
      <c r="K8" s="33"/>
      <c r="L8" s="33"/>
    </row>
    <row r="9" spans="1:12" x14ac:dyDescent="0.25">
      <c r="A9" s="7" t="s">
        <v>3</v>
      </c>
      <c r="B9" s="8">
        <v>11708</v>
      </c>
      <c r="C9" s="13">
        <v>6.8</v>
      </c>
      <c r="D9" s="8">
        <v>10099</v>
      </c>
      <c r="E9" s="17">
        <f>(D9*100)/D$18</f>
        <v>6.4027134977493185</v>
      </c>
      <c r="F9" s="8">
        <v>9670</v>
      </c>
      <c r="G9" s="17">
        <v>6.52</v>
      </c>
      <c r="H9" s="8">
        <v>9660</v>
      </c>
      <c r="I9" s="17">
        <f>H9*100/H$18</f>
        <v>6.509521691667004</v>
      </c>
      <c r="J9" s="21">
        <v>-4.2</v>
      </c>
      <c r="K9" s="21">
        <f>(H9*100/F9)-100</f>
        <v>-0.10341261633919885</v>
      </c>
      <c r="L9" s="21">
        <f>(H9*100/B9)-100</f>
        <v>-17.492312948411339</v>
      </c>
    </row>
    <row r="10" spans="1:12" x14ac:dyDescent="0.25">
      <c r="A10" s="9" t="s">
        <v>4</v>
      </c>
      <c r="B10" s="2">
        <v>25891</v>
      </c>
      <c r="C10" s="14">
        <v>14.9</v>
      </c>
      <c r="D10" s="2">
        <v>25391</v>
      </c>
      <c r="E10" s="18">
        <f t="shared" ref="E10:E18" si="0">(D10*100)/D$18</f>
        <v>16.097761998351615</v>
      </c>
      <c r="F10" s="2">
        <v>23673</v>
      </c>
      <c r="G10" s="18">
        <v>15.97</v>
      </c>
      <c r="H10" s="2">
        <v>23853</v>
      </c>
      <c r="I10" s="18">
        <f t="shared" ref="I10:I18" si="1">H10*100/H$18</f>
        <v>16.073666761007562</v>
      </c>
      <c r="J10" s="22">
        <v>-6.8</v>
      </c>
      <c r="K10" s="22">
        <f t="shared" ref="K10:K18" si="2">(H10*100/F10)-100</f>
        <v>0.76035990368774264</v>
      </c>
      <c r="L10" s="22">
        <f t="shared" ref="L10:L18" si="3">(H10*100/B10)-100</f>
        <v>-7.8714611254876274</v>
      </c>
    </row>
    <row r="11" spans="1:12" x14ac:dyDescent="0.25">
      <c r="A11" s="10" t="s">
        <v>5</v>
      </c>
      <c r="B11" s="3">
        <v>34012</v>
      </c>
      <c r="C11" s="15">
        <v>19.600000000000001</v>
      </c>
      <c r="D11" s="3">
        <v>30067</v>
      </c>
      <c r="E11" s="19">
        <f t="shared" si="0"/>
        <v>19.06232168896215</v>
      </c>
      <c r="F11" s="3">
        <v>27952</v>
      </c>
      <c r="G11" s="19">
        <v>18.86</v>
      </c>
      <c r="H11" s="3">
        <v>27825</v>
      </c>
      <c r="I11" s="19">
        <f t="shared" si="1"/>
        <v>18.750252698823434</v>
      </c>
      <c r="J11" s="23">
        <v>-7</v>
      </c>
      <c r="K11" s="23">
        <f t="shared" si="2"/>
        <v>-0.45435031482541888</v>
      </c>
      <c r="L11" s="23">
        <f t="shared" si="3"/>
        <v>-18.190638598141831</v>
      </c>
    </row>
    <row r="12" spans="1:12" x14ac:dyDescent="0.25">
      <c r="A12" s="9" t="s">
        <v>6</v>
      </c>
      <c r="B12" s="2">
        <v>11111</v>
      </c>
      <c r="C12" s="14">
        <v>6.4</v>
      </c>
      <c r="D12" s="2">
        <v>9613</v>
      </c>
      <c r="E12" s="18">
        <f t="shared" si="0"/>
        <v>6.0945920243453999</v>
      </c>
      <c r="F12" s="2">
        <v>8956</v>
      </c>
      <c r="G12" s="18">
        <v>6.04</v>
      </c>
      <c r="H12" s="2">
        <v>8922</v>
      </c>
      <c r="I12" s="18">
        <f t="shared" si="1"/>
        <v>6.012210407148344</v>
      </c>
      <c r="J12" s="22">
        <v>-6.8</v>
      </c>
      <c r="K12" s="22">
        <f t="shared" si="2"/>
        <v>-0.37963376507369162</v>
      </c>
      <c r="L12" s="22">
        <f t="shared" si="3"/>
        <v>-19.701197011970123</v>
      </c>
    </row>
    <row r="13" spans="1:12" x14ac:dyDescent="0.25">
      <c r="A13" s="10" t="s">
        <v>7</v>
      </c>
      <c r="B13" s="3">
        <v>23869</v>
      </c>
      <c r="C13" s="15">
        <v>13.8</v>
      </c>
      <c r="D13" s="3">
        <v>21952</v>
      </c>
      <c r="E13" s="19">
        <f t="shared" si="0"/>
        <v>13.917453876878209</v>
      </c>
      <c r="F13" s="3">
        <v>20635</v>
      </c>
      <c r="G13" s="19">
        <v>13.92</v>
      </c>
      <c r="H13" s="3">
        <v>20599</v>
      </c>
      <c r="I13" s="19">
        <f t="shared" si="1"/>
        <v>13.880914837127184</v>
      </c>
      <c r="J13" s="23">
        <v>-6</v>
      </c>
      <c r="K13" s="23">
        <f t="shared" si="2"/>
        <v>-0.17446086745820821</v>
      </c>
      <c r="L13" s="23">
        <f t="shared" si="3"/>
        <v>-13.69977795466923</v>
      </c>
    </row>
    <row r="14" spans="1:12" x14ac:dyDescent="0.25">
      <c r="A14" s="9" t="s">
        <v>8</v>
      </c>
      <c r="B14" s="2">
        <v>11906</v>
      </c>
      <c r="C14" s="14">
        <v>6.9</v>
      </c>
      <c r="D14" s="2">
        <v>10850</v>
      </c>
      <c r="E14" s="18">
        <f t="shared" si="0"/>
        <v>6.8788435934825332</v>
      </c>
      <c r="F14" s="2">
        <v>10416</v>
      </c>
      <c r="G14" s="18">
        <v>7.03</v>
      </c>
      <c r="H14" s="2">
        <v>10432</v>
      </c>
      <c r="I14" s="18">
        <f t="shared" si="1"/>
        <v>7.0297443361770373</v>
      </c>
      <c r="J14" s="22">
        <v>-4</v>
      </c>
      <c r="K14" s="22">
        <f t="shared" si="2"/>
        <v>0.15360983102918624</v>
      </c>
      <c r="L14" s="22">
        <f t="shared" si="3"/>
        <v>-12.38031244750546</v>
      </c>
    </row>
    <row r="15" spans="1:12" x14ac:dyDescent="0.25">
      <c r="A15" s="10" t="s">
        <v>9</v>
      </c>
      <c r="B15" s="3">
        <v>6087</v>
      </c>
      <c r="C15" s="15">
        <v>3.5</v>
      </c>
      <c r="D15" s="3">
        <v>5690</v>
      </c>
      <c r="E15" s="19">
        <f t="shared" si="0"/>
        <v>3.6074304190705635</v>
      </c>
      <c r="F15" s="3">
        <v>5473</v>
      </c>
      <c r="G15" s="19">
        <v>3.69</v>
      </c>
      <c r="H15" s="3">
        <v>5540</v>
      </c>
      <c r="I15" s="19">
        <f t="shared" si="1"/>
        <v>3.7332039515357351</v>
      </c>
      <c r="J15" s="23">
        <v>-3.8</v>
      </c>
      <c r="K15" s="23">
        <f t="shared" si="2"/>
        <v>1.2241914854741509</v>
      </c>
      <c r="L15" s="23">
        <f t="shared" si="3"/>
        <v>-8.9863643831115496</v>
      </c>
    </row>
    <row r="16" spans="1:12" x14ac:dyDescent="0.25">
      <c r="A16" s="9" t="s">
        <v>10</v>
      </c>
      <c r="B16" s="2">
        <v>36053</v>
      </c>
      <c r="C16" s="14">
        <v>20.8</v>
      </c>
      <c r="D16" s="2">
        <v>32948</v>
      </c>
      <c r="E16" s="18">
        <f t="shared" si="0"/>
        <v>20.888860711342168</v>
      </c>
      <c r="F16" s="2">
        <v>31035</v>
      </c>
      <c r="G16" s="18">
        <v>20.94</v>
      </c>
      <c r="H16" s="2">
        <v>31133</v>
      </c>
      <c r="I16" s="18">
        <f t="shared" si="1"/>
        <v>20.979393253278346</v>
      </c>
      <c r="J16" s="22">
        <v>-5.8</v>
      </c>
      <c r="K16" s="22">
        <f t="shared" si="2"/>
        <v>0.31577251490253389</v>
      </c>
      <c r="L16" s="22">
        <f t="shared" si="3"/>
        <v>-13.646575874407119</v>
      </c>
    </row>
    <row r="17" spans="1:12" x14ac:dyDescent="0.25">
      <c r="A17" s="10" t="s">
        <v>11</v>
      </c>
      <c r="B17" s="3">
        <v>12572</v>
      </c>
      <c r="C17" s="15">
        <v>7.3</v>
      </c>
      <c r="D17" s="3">
        <v>11120</v>
      </c>
      <c r="E17" s="19">
        <f t="shared" si="0"/>
        <v>7.0500221898180433</v>
      </c>
      <c r="F17" s="3">
        <v>10413</v>
      </c>
      <c r="G17" s="19">
        <v>7.03</v>
      </c>
      <c r="H17" s="3">
        <v>10434</v>
      </c>
      <c r="I17" s="19">
        <f t="shared" si="1"/>
        <v>7.031092063235354</v>
      </c>
      <c r="J17" s="23">
        <v>-6.4</v>
      </c>
      <c r="K17" s="23">
        <f t="shared" si="2"/>
        <v>0.20167098818784268</v>
      </c>
      <c r="L17" s="23">
        <f t="shared" si="3"/>
        <v>-17.006045179764556</v>
      </c>
    </row>
    <row r="18" spans="1:12" ht="15.75" thickBot="1" x14ac:dyDescent="0.3">
      <c r="A18" s="11" t="s">
        <v>12</v>
      </c>
      <c r="B18" s="12">
        <v>173209</v>
      </c>
      <c r="C18" s="16">
        <v>100</v>
      </c>
      <c r="D18" s="12">
        <v>157730</v>
      </c>
      <c r="E18" s="20">
        <f t="shared" si="0"/>
        <v>100</v>
      </c>
      <c r="F18" s="12">
        <v>148223</v>
      </c>
      <c r="G18" s="20">
        <v>100</v>
      </c>
      <c r="H18" s="12">
        <f>SUM(H9:H17)</f>
        <v>148398</v>
      </c>
      <c r="I18" s="20">
        <f t="shared" si="1"/>
        <v>100</v>
      </c>
      <c r="J18" s="24">
        <v>-6</v>
      </c>
      <c r="K18" s="24">
        <f t="shared" si="2"/>
        <v>0.11806534748318143</v>
      </c>
      <c r="L18" s="24">
        <f t="shared" si="3"/>
        <v>-14.324313401728546</v>
      </c>
    </row>
    <row r="19" spans="1:12" x14ac:dyDescent="0.25">
      <c r="A19" s="34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mergeCells count="8">
    <mergeCell ref="K7:K8"/>
    <mergeCell ref="H7:I7"/>
    <mergeCell ref="A19:L19"/>
    <mergeCell ref="A6:L6"/>
    <mergeCell ref="B7:C7"/>
    <mergeCell ref="F7:G7"/>
    <mergeCell ref="J7:J8"/>
    <mergeCell ref="L7:L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1.9.1-2</vt:lpstr>
      <vt:lpstr>Histórico</vt:lpstr>
      <vt:lpstr>'1.9.1-2'!Área_de_impresión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2015-08-11T08:18:20Z</cp:lastPrinted>
  <dcterms:created xsi:type="dcterms:W3CDTF">2014-06-13T10:22:01Z</dcterms:created>
  <dcterms:modified xsi:type="dcterms:W3CDTF">2025-05-30T08:22:53Z</dcterms:modified>
</cp:coreProperties>
</file>