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1\"/>
    </mc:Choice>
  </mc:AlternateContent>
  <xr:revisionPtr revIDLastSave="0" documentId="13_ncr:1_{5A7EBB05-4E55-4599-B867-774E6CF9EB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3" sheetId="17" r:id="rId1"/>
    <sheet name="Con variaciones" sheetId="18" r:id="rId2"/>
    <sheet name="Hoja2" sheetId="20" r:id="rId3"/>
  </sheets>
  <definedNames>
    <definedName name="_xlnm.Print_Area" localSheetId="0">'1.9.1-3'!$A$1:$C$6</definedName>
    <definedName name="_xlnm.Print_Area" localSheetId="1">'Con variaciones'!$A$1:$E$6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7" l="1"/>
  <c r="C17" i="17"/>
  <c r="C16" i="17"/>
  <c r="C12" i="17"/>
  <c r="C11" i="17"/>
  <c r="C10" i="17"/>
  <c r="E18" i="18"/>
  <c r="E17" i="18"/>
  <c r="E16" i="18"/>
  <c r="E12" i="18"/>
  <c r="E11" i="18"/>
  <c r="E10" i="18"/>
  <c r="D18" i="18"/>
  <c r="D17" i="18"/>
  <c r="D16" i="18"/>
  <c r="D12" i="18"/>
  <c r="D11" i="18"/>
  <c r="D10" i="18"/>
  <c r="C18" i="18"/>
  <c r="C17" i="18"/>
  <c r="C16" i="18"/>
  <c r="C12" i="18"/>
  <c r="C11" i="18"/>
  <c r="C10" i="18"/>
  <c r="H44" i="20"/>
  <c r="I44" i="20"/>
  <c r="J44" i="20"/>
  <c r="G44" i="20"/>
  <c r="H91" i="20"/>
  <c r="I91" i="20"/>
  <c r="J91" i="20"/>
  <c r="G91" i="20"/>
  <c r="H47" i="20"/>
  <c r="I47" i="20"/>
  <c r="J47" i="20"/>
  <c r="G47" i="20"/>
  <c r="B25" i="18"/>
  <c r="B24" i="18"/>
</calcChain>
</file>

<file path=xl/sharedStrings.xml><?xml version="1.0" encoding="utf-8"?>
<sst xmlns="http://schemas.openxmlformats.org/spreadsheetml/2006/main" count="138" uniqueCount="112">
  <si>
    <t>Industria</t>
  </si>
  <si>
    <t>Construcción</t>
  </si>
  <si>
    <t>Servicios</t>
  </si>
  <si>
    <t>Absoluta</t>
  </si>
  <si>
    <t>Porcentual</t>
  </si>
  <si>
    <t>España</t>
  </si>
  <si>
    <t>Castilla y León</t>
  </si>
  <si>
    <t xml:space="preserve">                   Industria B-E, Construcción F y Servicios G-U.</t>
  </si>
  <si>
    <t xml:space="preserve"> (1 de enero de cada año)</t>
  </si>
  <si>
    <t>Cuadro 1.9.1-3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</si>
  <si>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</si>
  <si>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</t>
    </r>
    <r>
      <rPr>
        <sz val="11"/>
        <color theme="1"/>
        <rFont val="Calibri"/>
        <family val="2"/>
        <scheme val="minor"/>
      </rPr>
      <t>Sectores económicos de acuerdo con las siguientes secciones de la Clasificación de Actividades CNAE-09:</t>
    </r>
  </si>
  <si>
    <t>CES. Informe de Situación Económica y Social de Castilla y León en 2023</t>
  </si>
  <si>
    <t>CES. Informe de Situación Económica y Social de Castilla y León en 2024</t>
  </si>
  <si>
    <r>
      <t xml:space="preserve">Número de empresas en Castilla y León y España por sectores económicos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>. Años 2023 y 2024</t>
    </r>
  </si>
  <si>
    <t xml:space="preserve"> </t>
  </si>
  <si>
    <t>Variación 2023/2024</t>
  </si>
  <si>
    <t>Total</t>
  </si>
  <si>
    <t>2023</t>
  </si>
  <si>
    <t>2024</t>
  </si>
  <si>
    <t>Total Nacional</t>
  </si>
  <si>
    <t xml:space="preserve">    41 Construcción de edificios</t>
  </si>
  <si>
    <t xml:space="preserve">    42 Ingeniería civil</t>
  </si>
  <si>
    <t xml:space="preserve">    43 Actividades de construcción especializada</t>
  </si>
  <si>
    <t>Empresas activas</t>
  </si>
  <si>
    <t>Resultados por comunidades autónomas</t>
  </si>
  <si>
    <t/>
  </si>
  <si>
    <t>Empresas por CCAA, actividad principal (grupos CNAE 2009) y estrato de asalariados.</t>
  </si>
  <si>
    <t>Unidades:   Empresas</t>
  </si>
  <si>
    <t>Total Castilla y León</t>
  </si>
  <si>
    <t xml:space="preserve">    Total CNAE</t>
  </si>
  <si>
    <t xml:space="preserve">    05 Extracción de antracita, hulla y lignito</t>
  </si>
  <si>
    <t xml:space="preserve">    06 Extracción de crudo de petróleo y gas natural</t>
  </si>
  <si>
    <t xml:space="preserve">    07 Extracción de minerales metálicos</t>
  </si>
  <si>
    <t xml:space="preserve">    08 Otras industrias extractivas</t>
  </si>
  <si>
    <t xml:space="preserve">    09 Actividades de apoyo a las industrias extractivas</t>
  </si>
  <si>
    <t xml:space="preserve">    10 Industria de la alimentación</t>
  </si>
  <si>
    <t xml:space="preserve">    11 Fabricación de bebidas</t>
  </si>
  <si>
    <t xml:space="preserve">    12 Industria del tabaco</t>
  </si>
  <si>
    <t xml:space="preserve">    13 Industria textil</t>
  </si>
  <si>
    <t xml:space="preserve">    14 Confección de prendas de vestir</t>
  </si>
  <si>
    <t xml:space="preserve">    15 Industria del cuero y del calzado</t>
  </si>
  <si>
    <t xml:space="preserve">    16 Industria de la madera y del corcho, excepto muebles; cestería y espartería</t>
  </si>
  <si>
    <t xml:space="preserve">    17 Industria del papel</t>
  </si>
  <si>
    <t xml:space="preserve">    18 Artes gráficas y reproducción de soportes grabados</t>
  </si>
  <si>
    <t xml:space="preserve">    19 Coquerías y refino de petróleo</t>
  </si>
  <si>
    <t xml:space="preserve">    20 Industria química</t>
  </si>
  <si>
    <t xml:space="preserve">    21 Fabricación de productos farmacéuticos</t>
  </si>
  <si>
    <t xml:space="preserve">    22 Fabricación de productos de caucho y plásticos</t>
  </si>
  <si>
    <t xml:space="preserve">    23 Fabricación de otros productos minerales no metálicos</t>
  </si>
  <si>
    <t xml:space="preserve">    24 Metalurgia; fabricación de productos de hierro, acero y ferroaleaciones</t>
  </si>
  <si>
    <t xml:space="preserve">    25 Fabricación de productos metálicos, excepto maquinaria y equipo</t>
  </si>
  <si>
    <t xml:space="preserve">    26 Fabricación de productos informáticos, electrónicos y ópticos</t>
  </si>
  <si>
    <t xml:space="preserve">    27 Fabricación de material y equipo eléctrico</t>
  </si>
  <si>
    <t xml:space="preserve">    28 Fabricación de maquinaria y equipo n.c.o.p.</t>
  </si>
  <si>
    <t xml:space="preserve">    29 Fabricación de vehículos de motor, remolques y semirremolques</t>
  </si>
  <si>
    <t xml:space="preserve">    30 Fabricación de otro material de transporte</t>
  </si>
  <si>
    <t xml:space="preserve">    31 Fabricación de muebles</t>
  </si>
  <si>
    <t xml:space="preserve">    32 Otras industrias manufactureras</t>
  </si>
  <si>
    <t xml:space="preserve">    33 Reparación e instalación de maquinaria y equipo</t>
  </si>
  <si>
    <t xml:space="preserve">    35 Suministro de energía eléctrica, gas, vapor y aire acondicionado</t>
  </si>
  <si>
    <t xml:space="preserve">    36 Captación, depuración y distribución de agua</t>
  </si>
  <si>
    <t xml:space="preserve">    37 Recogida y tratamiento de aguas residuales</t>
  </si>
  <si>
    <t xml:space="preserve">    38 Recogida, tratamiento y eliminación de residuos; valorización</t>
  </si>
  <si>
    <t xml:space="preserve">    39 Actividades de descontaminación y otros servicios de gestión de residuos</t>
  </si>
  <si>
    <t xml:space="preserve">    45 Venta y reparación de vehículos de motor y motocicletas</t>
  </si>
  <si>
    <t xml:space="preserve">    46 Comercio al por mayor e intermediarios del comercio, excepto de vehículos de motor y motocicletas</t>
  </si>
  <si>
    <t xml:space="preserve">    47 Comercio al por menor, excepto de vehículos de motor y motocicletas</t>
  </si>
  <si>
    <t xml:space="preserve">    49 Transporte terrestre y por tubería</t>
  </si>
  <si>
    <t xml:space="preserve">    50 Transporte marítimo y por vías navegables interiores</t>
  </si>
  <si>
    <t xml:space="preserve">    51 Transporte aéreo</t>
  </si>
  <si>
    <t xml:space="preserve">    52 Almacenamiento y actividades anexas al transporte</t>
  </si>
  <si>
    <t xml:space="preserve">    53 Actividades postales y de correos</t>
  </si>
  <si>
    <t xml:space="preserve">    55 Servicios de alojamiento</t>
  </si>
  <si>
    <t xml:space="preserve">    56 Servicios de comidas y bebidas</t>
  </si>
  <si>
    <t xml:space="preserve">    58 Edición</t>
  </si>
  <si>
    <t xml:space="preserve">    59 Actividades cinematográficas, de vídeo y de programas de televisión, grabación de sonido y edición musical</t>
  </si>
  <si>
    <t xml:space="preserve">    60 Actividades de programación y emisión de radio y televisión</t>
  </si>
  <si>
    <t xml:space="preserve">    61 Telecomunicaciones</t>
  </si>
  <si>
    <t xml:space="preserve">    62 Programación, consultoría y otras actividades relacionadas con la informática</t>
  </si>
  <si>
    <t xml:space="preserve">    63 Servicios de información</t>
  </si>
  <si>
    <t xml:space="preserve">    64 Servicios financieros, excepto seguros y fondos de pensiones</t>
  </si>
  <si>
    <t xml:space="preserve">    65 Seguros, reaseguros y fondos de pensiones, excepto Seguridad Social obligatoria</t>
  </si>
  <si>
    <t xml:space="preserve">    66 Actividades auxiliares a los servicios financieros y a los seguros</t>
  </si>
  <si>
    <t xml:space="preserve">    68 Actividades inmobiliarias</t>
  </si>
  <si>
    <t xml:space="preserve">    69 Actividades jurídicas y de contabilidad</t>
  </si>
  <si>
    <t xml:space="preserve">    70 Actividades de las sedes centrales; actividades de consultoría de gestión empresarial</t>
  </si>
  <si>
    <t xml:space="preserve">    71 Servicios técnicos de arquitectura e ingeniería; ensayos y análisis técnicos</t>
  </si>
  <si>
    <t xml:space="preserve">    72 Investigación y desarrollo</t>
  </si>
  <si>
    <t xml:space="preserve">    73 Publicidad y estudios de mercado</t>
  </si>
  <si>
    <t xml:space="preserve">    74 Otras actividades profesionales, científicas y técnicas</t>
  </si>
  <si>
    <t xml:space="preserve">    75 Actividades veterinarias</t>
  </si>
  <si>
    <t xml:space="preserve">    77 Actividades de alquiler</t>
  </si>
  <si>
    <t xml:space="preserve">    78 Actividades relacionadas con el empleo</t>
  </si>
  <si>
    <t xml:space="preserve">    79 Actividades de agencias de viajes, operadores turísticos, servicios de reservas y actividades relacionadas con los mismos</t>
  </si>
  <si>
    <t xml:space="preserve">    80 Actividades de seguridad e investigación</t>
  </si>
  <si>
    <t xml:space="preserve">    81 Servicios a edificios y actividades de jardinería</t>
  </si>
  <si>
    <t xml:space="preserve">    82 Actividades administrativas de oficina y otras actividades auxiliares a las empresas</t>
  </si>
  <si>
    <t xml:space="preserve">    85 Educación</t>
  </si>
  <si>
    <t xml:space="preserve">    86 Actividades sanitarias</t>
  </si>
  <si>
    <t xml:space="preserve">    87 Asistencia en establecimientos residenciales</t>
  </si>
  <si>
    <t xml:space="preserve">    88 Actividades de servicios sociales sin alojamiento</t>
  </si>
  <si>
    <t xml:space="preserve">    90 Actividades de creación, artísticas y espectáculos</t>
  </si>
  <si>
    <t xml:space="preserve">    91 Actividades de bibliotecas, archivos, museos y otras actividades culturales</t>
  </si>
  <si>
    <t xml:space="preserve">    92 Actividades de juegos de azar y apuestas</t>
  </si>
  <si>
    <t xml:space="preserve">    93 Actividades deportivas, recreativas y de entretenimiento</t>
  </si>
  <si>
    <t xml:space="preserve">    94 Actividades asociativas</t>
  </si>
  <si>
    <t xml:space="preserve">    95 Reparación de ordenadores, efectos personales y artículos de uso doméstico</t>
  </si>
  <si>
    <t xml:space="preserve">    96 Otros servicios personales</t>
  </si>
  <si>
    <t>Notas:</t>
  </si>
  <si>
    <t xml:space="preserve">Fuente: </t>
  </si>
  <si>
    <t>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</si>
</sst>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51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6" fillId="3" borderId="0" xfId="2" applyFont="1"/>
    <xf numFmtId="0" fontId="1" fillId="0" borderId="0" xfId="0" applyFont="1" applyAlignment="1">
      <alignment vertical="center"/>
    </xf>
    <xf numFmtId="0" fontId="1" fillId="7" borderId="0" xfId="0" applyFont="1" applyFill="1" applyAlignment="1">
      <alignment horizontal="justify" vertical="center" wrapText="1"/>
    </xf>
    <xf numFmtId="3" fontId="1" fillId="7" borderId="1" xfId="0" applyNumberFormat="1" applyFont="1" applyFill="1" applyBorder="1" applyAlignment="1">
      <alignment horizontal="right" vertical="center" wrapText="1"/>
    </xf>
    <xf numFmtId="0" fontId="1" fillId="8" borderId="0" xfId="0" applyFont="1" applyFill="1" applyAlignment="1">
      <alignment horizontal="justify" vertical="center" wrapText="1"/>
    </xf>
    <xf numFmtId="3" fontId="1" fillId="8" borderId="0" xfId="0" applyNumberFormat="1" applyFont="1" applyFill="1" applyAlignment="1">
      <alignment horizontal="right" vertical="center" wrapText="1"/>
    </xf>
    <xf numFmtId="3" fontId="1" fillId="7" borderId="0" xfId="0" applyNumberFormat="1" applyFont="1" applyFill="1" applyAlignment="1">
      <alignment horizontal="right" vertical="center" wrapText="1"/>
    </xf>
    <xf numFmtId="0" fontId="1" fillId="7" borderId="2" xfId="0" applyFont="1" applyFill="1" applyBorder="1" applyAlignment="1">
      <alignment horizontal="justify" vertical="center" wrapText="1"/>
    </xf>
    <xf numFmtId="3" fontId="1" fillId="7" borderId="2" xfId="0" applyNumberFormat="1" applyFont="1" applyFill="1" applyBorder="1" applyAlignment="1">
      <alignment horizontal="right" vertical="center" wrapText="1"/>
    </xf>
    <xf numFmtId="0" fontId="6" fillId="6" borderId="0" xfId="0" applyFont="1" applyFill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 indent="2"/>
    </xf>
    <xf numFmtId="164" fontId="1" fillId="8" borderId="0" xfId="0" applyNumberFormat="1" applyFont="1" applyFill="1" applyAlignment="1">
      <alignment horizontal="right" vertical="center" wrapText="1" indent="2"/>
    </xf>
    <xf numFmtId="164" fontId="1" fillId="7" borderId="2" xfId="0" applyNumberFormat="1" applyFont="1" applyFill="1" applyBorder="1" applyAlignment="1">
      <alignment horizontal="right" vertical="center" wrapText="1" indent="2"/>
    </xf>
    <xf numFmtId="164" fontId="1" fillId="7" borderId="0" xfId="0" applyNumberFormat="1" applyFont="1" applyFill="1" applyAlignment="1">
      <alignment horizontal="right" vertical="center" wrapText="1" indent="2"/>
    </xf>
    <xf numFmtId="0" fontId="5" fillId="2" borderId="0" xfId="1" applyFont="1" applyAlignment="1">
      <alignment vertical="center"/>
    </xf>
    <xf numFmtId="0" fontId="6" fillId="4" borderId="0" xfId="2" applyFont="1" applyFill="1"/>
    <xf numFmtId="0" fontId="0" fillId="9" borderId="3" xfId="0" applyFill="1" applyBorder="1"/>
    <xf numFmtId="0" fontId="9" fillId="10" borderId="3" xfId="0" applyFont="1" applyFill="1" applyBorder="1" applyAlignment="1">
      <alignment horizontal="left"/>
    </xf>
    <xf numFmtId="3" fontId="10" fillId="11" borderId="3" xfId="0" applyNumberFormat="1" applyFont="1" applyFill="1" applyBorder="1" applyAlignment="1">
      <alignment horizontal="right"/>
    </xf>
    <xf numFmtId="3" fontId="0" fillId="0" borderId="0" xfId="0" applyNumberFormat="1"/>
    <xf numFmtId="0" fontId="9" fillId="13" borderId="3" xfId="0" applyFont="1" applyFill="1" applyBorder="1"/>
    <xf numFmtId="0" fontId="9" fillId="14" borderId="3" xfId="0" applyFont="1" applyFill="1" applyBorder="1" applyAlignment="1">
      <alignment horizontal="left"/>
    </xf>
    <xf numFmtId="0" fontId="9" fillId="15" borderId="3" xfId="0" applyFont="1" applyFill="1" applyBorder="1" applyAlignment="1">
      <alignment horizontal="left"/>
    </xf>
    <xf numFmtId="3" fontId="0" fillId="15" borderId="0" xfId="0" applyNumberFormat="1" applyFill="1"/>
    <xf numFmtId="3" fontId="0" fillId="14" borderId="0" xfId="0" applyNumberFormat="1" applyFill="1"/>
    <xf numFmtId="3" fontId="9" fillId="10" borderId="3" xfId="0" applyNumberFormat="1" applyFont="1" applyFill="1" applyBorder="1" applyAlignment="1">
      <alignment horizontal="left"/>
    </xf>
    <xf numFmtId="3" fontId="10" fillId="11" borderId="6" xfId="0" applyNumberFormat="1" applyFont="1" applyFill="1" applyBorder="1" applyAlignment="1">
      <alignment horizontal="right"/>
    </xf>
    <xf numFmtId="0" fontId="13" fillId="16" borderId="3" xfId="0" applyFont="1" applyFill="1" applyBorder="1" applyAlignment="1">
      <alignment horizontal="left"/>
    </xf>
    <xf numFmtId="3" fontId="14" fillId="16" borderId="3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 wrapText="1" indent="2"/>
    </xf>
    <xf numFmtId="3" fontId="1" fillId="8" borderId="0" xfId="0" applyNumberFormat="1" applyFont="1" applyFill="1" applyAlignment="1">
      <alignment horizontal="right" vertical="center" wrapText="1" indent="2"/>
    </xf>
    <xf numFmtId="3" fontId="1" fillId="7" borderId="0" xfId="0" applyNumberFormat="1" applyFont="1" applyFill="1" applyAlignment="1">
      <alignment horizontal="right" vertical="center" wrapText="1" indent="2"/>
    </xf>
    <xf numFmtId="3" fontId="1" fillId="7" borderId="2" xfId="0" applyNumberFormat="1" applyFont="1" applyFill="1" applyBorder="1" applyAlignment="1">
      <alignment horizontal="right" vertical="center" wrapText="1" indent="2"/>
    </xf>
    <xf numFmtId="0" fontId="6" fillId="4" borderId="0" xfId="0" applyFont="1" applyFill="1" applyAlignment="1">
      <alignment horizontal="right" vertical="center" wrapText="1" indent="2"/>
    </xf>
    <xf numFmtId="0" fontId="6" fillId="4" borderId="2" xfId="0" applyFont="1" applyFill="1" applyBorder="1" applyAlignment="1">
      <alignment horizontal="right" vertical="center" wrapText="1" indent="2"/>
    </xf>
    <xf numFmtId="0" fontId="5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9" fillId="9" borderId="3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1" fillId="9" borderId="3" xfId="0" applyFont="1" applyFill="1" applyBorder="1"/>
    <xf numFmtId="0" fontId="9" fillId="10" borderId="3" xfId="0" applyFont="1" applyFill="1" applyBorder="1"/>
    <xf numFmtId="0" fontId="12" fillId="12" borderId="3" xfId="0" applyFont="1" applyFill="1" applyBorder="1"/>
    <xf numFmtId="0" fontId="11" fillId="12" borderId="3" xfId="0" applyFont="1" applyFill="1" applyBorder="1"/>
    <xf numFmtId="0" fontId="9" fillId="12" borderId="3" xfId="0" applyFont="1" applyFill="1" applyBorder="1"/>
  </cellXfs>
  <cellStyles count="4">
    <cellStyle name="40% - Énfasis1" xfId="2" builtinId="31"/>
    <cellStyle name="Énfasis1" xfId="1" builtinId="29"/>
    <cellStyle name="Normal" xfId="0" builtinId="0"/>
    <cellStyle name="Normal 2" xfId="3" xr:uid="{F0501565-C586-487C-97AC-6E7EC70E341D}"/>
  </cellStyles>
  <dxfs count="0"/>
  <tableStyles count="1" defaultTableStyle="TableStyleMedium9" defaultPivotStyle="PivotStyleLight16">
    <tableStyle name="Invisible" pivot="0" table="0" count="0" xr9:uid="{27D1EA1E-3C56-40DF-BD23-F6560A7FDF90}"/>
  </tableStyles>
  <colors>
    <mruColors>
      <color rgb="FFB8CCE4"/>
      <color rgb="FF4F81BD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M21" sqref="M21"/>
    </sheetView>
  </sheetViews>
  <sheetFormatPr baseColWidth="10" defaultRowHeight="15" x14ac:dyDescent="0.25"/>
  <cols>
    <col min="1" max="1" width="17.7109375" customWidth="1"/>
    <col min="2" max="2" width="18" customWidth="1"/>
    <col min="3" max="3" width="18.140625" customWidth="1"/>
  </cols>
  <sheetData>
    <row r="1" spans="1:7" ht="21" customHeight="1" x14ac:dyDescent="0.25">
      <c r="A1" s="18" t="s">
        <v>13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1"/>
    </row>
    <row r="3" spans="1:7" x14ac:dyDescent="0.25">
      <c r="A3" s="19" t="s">
        <v>9</v>
      </c>
      <c r="B3" s="4"/>
      <c r="C3" s="4"/>
      <c r="D3" s="4"/>
      <c r="E3" s="4"/>
      <c r="F3" s="4"/>
      <c r="G3" s="4"/>
    </row>
    <row r="4" spans="1:7" ht="17.25" x14ac:dyDescent="0.25">
      <c r="A4" s="4" t="s">
        <v>14</v>
      </c>
      <c r="B4" s="4"/>
      <c r="C4" s="4"/>
      <c r="D4" s="4"/>
      <c r="E4" s="4"/>
      <c r="F4" s="4"/>
      <c r="G4" s="4"/>
    </row>
    <row r="5" spans="1:7" x14ac:dyDescent="0.25">
      <c r="A5" s="4" t="s">
        <v>8</v>
      </c>
      <c r="B5" s="4"/>
      <c r="C5" s="4"/>
      <c r="D5" s="4"/>
      <c r="E5" s="4"/>
      <c r="F5" s="4"/>
      <c r="G5" s="4"/>
    </row>
    <row r="6" spans="1:7" x14ac:dyDescent="0.25">
      <c r="A6" s="3"/>
      <c r="B6" s="3"/>
      <c r="C6" s="3"/>
      <c r="D6" s="1"/>
    </row>
    <row r="7" spans="1:7" ht="18.75" customHeight="1" x14ac:dyDescent="0.25">
      <c r="A7" s="5"/>
      <c r="B7" s="39" t="s">
        <v>6</v>
      </c>
      <c r="C7" s="39"/>
      <c r="D7" s="1"/>
    </row>
    <row r="8" spans="1:7" x14ac:dyDescent="0.25">
      <c r="A8" s="3"/>
      <c r="B8" s="37">
        <v>2023</v>
      </c>
      <c r="C8" s="37">
        <v>2024</v>
      </c>
      <c r="D8" s="1"/>
    </row>
    <row r="9" spans="1:7" x14ac:dyDescent="0.25">
      <c r="A9" s="5"/>
      <c r="B9" s="38"/>
      <c r="C9" s="38"/>
      <c r="D9" s="1"/>
    </row>
    <row r="10" spans="1:7" ht="18" customHeight="1" x14ac:dyDescent="0.25">
      <c r="A10" s="6" t="s">
        <v>0</v>
      </c>
      <c r="B10" s="33">
        <v>10589</v>
      </c>
      <c r="C10" s="33">
        <f>Hoja2!I44</f>
        <v>10434</v>
      </c>
      <c r="D10" s="1"/>
    </row>
    <row r="11" spans="1:7" ht="18" customHeight="1" x14ac:dyDescent="0.25">
      <c r="A11" s="8" t="s">
        <v>1</v>
      </c>
      <c r="B11" s="34">
        <v>20478</v>
      </c>
      <c r="C11" s="34">
        <f>Hoja2!I47</f>
        <v>20490</v>
      </c>
      <c r="D11" s="1"/>
    </row>
    <row r="12" spans="1:7" ht="18" customHeight="1" x14ac:dyDescent="0.25">
      <c r="A12" s="6" t="s">
        <v>2</v>
      </c>
      <c r="B12" s="35">
        <v>117156</v>
      </c>
      <c r="C12" s="35">
        <f>Hoja2!I91</f>
        <v>117474</v>
      </c>
      <c r="D12" s="1"/>
    </row>
    <row r="13" spans="1:7" ht="18" customHeight="1" x14ac:dyDescent="0.25">
      <c r="A13" s="3"/>
      <c r="B13" s="39" t="s">
        <v>5</v>
      </c>
      <c r="C13" s="39"/>
      <c r="D13" s="1"/>
    </row>
    <row r="14" spans="1:7" x14ac:dyDescent="0.25">
      <c r="A14" s="3"/>
      <c r="B14" s="37">
        <v>2023</v>
      </c>
      <c r="C14" s="37">
        <v>2024</v>
      </c>
      <c r="D14" s="1"/>
    </row>
    <row r="15" spans="1:7" x14ac:dyDescent="0.25">
      <c r="A15" s="5"/>
      <c r="B15" s="38"/>
      <c r="C15" s="38"/>
      <c r="D15" s="1"/>
    </row>
    <row r="16" spans="1:7" ht="18" customHeight="1" x14ac:dyDescent="0.25">
      <c r="A16" s="6" t="s">
        <v>0</v>
      </c>
      <c r="B16" s="33">
        <v>192211</v>
      </c>
      <c r="C16" s="33">
        <f>Hoja2!G44</f>
        <v>175806</v>
      </c>
      <c r="D16" s="1"/>
    </row>
    <row r="17" spans="1:4" ht="18" customHeight="1" x14ac:dyDescent="0.25">
      <c r="A17" s="8" t="s">
        <v>1</v>
      </c>
      <c r="B17" s="34">
        <v>425251</v>
      </c>
      <c r="C17" s="34">
        <f>Hoja2!G47</f>
        <v>383622</v>
      </c>
      <c r="D17" s="1"/>
    </row>
    <row r="18" spans="1:4" ht="18" customHeight="1" x14ac:dyDescent="0.25">
      <c r="A18" s="11" t="s">
        <v>2</v>
      </c>
      <c r="B18" s="36">
        <v>2813201</v>
      </c>
      <c r="C18" s="36">
        <f>Hoja2!G91</f>
        <v>2695848</v>
      </c>
      <c r="D18" s="1"/>
    </row>
    <row r="19" spans="1:4" ht="17.25" x14ac:dyDescent="0.25">
      <c r="A19" s="3" t="s">
        <v>11</v>
      </c>
      <c r="B19" s="3"/>
      <c r="C19" s="3"/>
      <c r="D19" s="1"/>
    </row>
    <row r="20" spans="1:4" x14ac:dyDescent="0.25">
      <c r="A20" s="3" t="s">
        <v>7</v>
      </c>
      <c r="B20" s="3"/>
      <c r="C20" s="3"/>
      <c r="D20" s="1"/>
    </row>
    <row r="21" spans="1:4" ht="18" customHeight="1" x14ac:dyDescent="0.25">
      <c r="A21" s="3" t="s">
        <v>10</v>
      </c>
      <c r="B21" s="3"/>
      <c r="C21" s="3"/>
      <c r="D21" s="1"/>
    </row>
  </sheetData>
  <mergeCells count="6">
    <mergeCell ref="C14:C15"/>
    <mergeCell ref="B14:B15"/>
    <mergeCell ref="B7:C7"/>
    <mergeCell ref="C8:C9"/>
    <mergeCell ref="B8:B9"/>
    <mergeCell ref="B13:C13"/>
  </mergeCells>
  <pageMargins left="0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BD5C-8070-4005-B276-B582E40F9277}">
  <dimension ref="A1:G25"/>
  <sheetViews>
    <sheetView workbookViewId="0">
      <selection activeCell="B16" sqref="B16:C18"/>
    </sheetView>
  </sheetViews>
  <sheetFormatPr baseColWidth="10" defaultRowHeight="15" x14ac:dyDescent="0.25"/>
  <cols>
    <col min="1" max="1" width="17.7109375" customWidth="1"/>
    <col min="2" max="2" width="12.7109375" customWidth="1"/>
    <col min="3" max="3" width="12.85546875" customWidth="1"/>
    <col min="4" max="5" width="13.42578125" customWidth="1"/>
  </cols>
  <sheetData>
    <row r="1" spans="1:7" ht="21" customHeight="1" x14ac:dyDescent="0.25">
      <c r="A1" s="18" t="s">
        <v>12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3"/>
      <c r="E2" s="3"/>
      <c r="F2" s="1"/>
    </row>
    <row r="3" spans="1:7" x14ac:dyDescent="0.25">
      <c r="A3" s="4" t="s">
        <v>9</v>
      </c>
      <c r="B3" s="4"/>
      <c r="C3" s="4"/>
      <c r="D3" s="4"/>
      <c r="E3" s="4"/>
      <c r="F3" s="4"/>
      <c r="G3" s="4"/>
    </row>
    <row r="4" spans="1:7" ht="17.25" x14ac:dyDescent="0.25">
      <c r="A4" s="4" t="s">
        <v>14</v>
      </c>
      <c r="B4" s="4"/>
      <c r="C4" s="4"/>
      <c r="D4" s="4"/>
      <c r="E4" s="4"/>
      <c r="F4" s="4"/>
      <c r="G4" s="4"/>
    </row>
    <row r="5" spans="1:7" x14ac:dyDescent="0.25">
      <c r="A5" s="4" t="s">
        <v>8</v>
      </c>
      <c r="B5" s="4"/>
      <c r="C5" s="4"/>
      <c r="D5" s="4"/>
      <c r="E5" s="4"/>
      <c r="F5" s="4"/>
      <c r="G5" s="4"/>
    </row>
    <row r="6" spans="1:7" x14ac:dyDescent="0.25">
      <c r="A6" s="3"/>
      <c r="B6" s="3"/>
      <c r="C6" s="3"/>
      <c r="D6" s="3"/>
      <c r="E6" s="3"/>
      <c r="F6" s="1"/>
    </row>
    <row r="7" spans="1:7" ht="18.75" customHeight="1" x14ac:dyDescent="0.25">
      <c r="A7" s="5"/>
      <c r="B7" s="39" t="s">
        <v>6</v>
      </c>
      <c r="C7" s="39"/>
      <c r="D7" s="39"/>
      <c r="E7" s="39"/>
      <c r="F7" s="1"/>
    </row>
    <row r="8" spans="1:7" x14ac:dyDescent="0.25">
      <c r="A8" s="3"/>
      <c r="B8" s="40">
        <v>2023</v>
      </c>
      <c r="C8" s="40">
        <v>2024</v>
      </c>
      <c r="D8" s="42" t="s">
        <v>16</v>
      </c>
      <c r="E8" s="42"/>
      <c r="F8" s="1"/>
    </row>
    <row r="9" spans="1:7" x14ac:dyDescent="0.25">
      <c r="A9" s="5"/>
      <c r="B9" s="41"/>
      <c r="C9" s="41"/>
      <c r="D9" s="13" t="s">
        <v>3</v>
      </c>
      <c r="E9" s="13" t="s">
        <v>4</v>
      </c>
      <c r="F9" s="1"/>
    </row>
    <row r="10" spans="1:7" ht="18" customHeight="1" x14ac:dyDescent="0.25">
      <c r="A10" s="6" t="s">
        <v>0</v>
      </c>
      <c r="B10" s="7">
        <v>10589</v>
      </c>
      <c r="C10" s="7">
        <f>Hoja2!I44</f>
        <v>10434</v>
      </c>
      <c r="D10" s="7">
        <f>C10-B10</f>
        <v>-155</v>
      </c>
      <c r="E10" s="14">
        <f>(C10*100/B10)-100</f>
        <v>-1.463783171215411</v>
      </c>
      <c r="F10" s="1"/>
    </row>
    <row r="11" spans="1:7" ht="18" customHeight="1" x14ac:dyDescent="0.25">
      <c r="A11" s="8" t="s">
        <v>1</v>
      </c>
      <c r="B11" s="9">
        <v>20478</v>
      </c>
      <c r="C11" s="9">
        <f>Hoja2!I47</f>
        <v>20490</v>
      </c>
      <c r="D11" s="9">
        <f>C11-B11</f>
        <v>12</v>
      </c>
      <c r="E11" s="15">
        <f>(C11*100/B11)-100</f>
        <v>5.8599472604740299E-2</v>
      </c>
      <c r="F11" s="1"/>
    </row>
    <row r="12" spans="1:7" ht="18" customHeight="1" x14ac:dyDescent="0.25">
      <c r="A12" s="6" t="s">
        <v>2</v>
      </c>
      <c r="B12" s="10">
        <v>117156</v>
      </c>
      <c r="C12" s="10">
        <f>Hoja2!I91</f>
        <v>117474</v>
      </c>
      <c r="D12" s="10">
        <f>C12-B12</f>
        <v>318</v>
      </c>
      <c r="E12" s="17">
        <f>(C12*100/B12)-100</f>
        <v>0.2714329611799684</v>
      </c>
      <c r="F12" s="1"/>
    </row>
    <row r="13" spans="1:7" ht="18" customHeight="1" x14ac:dyDescent="0.25">
      <c r="A13" s="3"/>
      <c r="B13" s="39" t="s">
        <v>5</v>
      </c>
      <c r="C13" s="39"/>
      <c r="D13" s="39"/>
      <c r="E13" s="39"/>
      <c r="F13" s="1"/>
    </row>
    <row r="14" spans="1:7" x14ac:dyDescent="0.25">
      <c r="A14" s="3"/>
      <c r="B14" s="40">
        <v>2023</v>
      </c>
      <c r="C14" s="40">
        <v>2024</v>
      </c>
      <c r="D14" s="42" t="s">
        <v>16</v>
      </c>
      <c r="E14" s="42"/>
      <c r="F14" s="1"/>
    </row>
    <row r="15" spans="1:7" x14ac:dyDescent="0.25">
      <c r="A15" s="5"/>
      <c r="B15" s="41"/>
      <c r="C15" s="41"/>
      <c r="D15" s="13" t="s">
        <v>3</v>
      </c>
      <c r="E15" s="13" t="s">
        <v>4</v>
      </c>
      <c r="F15" s="1"/>
    </row>
    <row r="16" spans="1:7" ht="18" customHeight="1" x14ac:dyDescent="0.25">
      <c r="A16" s="6" t="s">
        <v>0</v>
      </c>
      <c r="B16" s="7">
        <v>192211</v>
      </c>
      <c r="C16" s="7">
        <f>Hoja2!G44</f>
        <v>175806</v>
      </c>
      <c r="D16" s="7">
        <f>C16-B16</f>
        <v>-16405</v>
      </c>
      <c r="E16" s="14">
        <f>(C16*100/B16)-100</f>
        <v>-8.5348913433674483</v>
      </c>
      <c r="F16" s="1"/>
    </row>
    <row r="17" spans="1:6" ht="18" customHeight="1" x14ac:dyDescent="0.25">
      <c r="A17" s="8" t="s">
        <v>1</v>
      </c>
      <c r="B17" s="9">
        <v>425251</v>
      </c>
      <c r="C17" s="9">
        <f>Hoja2!G47</f>
        <v>383622</v>
      </c>
      <c r="D17" s="9">
        <f>C17-B17</f>
        <v>-41629</v>
      </c>
      <c r="E17" s="15">
        <f>(C17*100/B17)-100</f>
        <v>-9.7892773914699802</v>
      </c>
      <c r="F17" s="1"/>
    </row>
    <row r="18" spans="1:6" ht="18" customHeight="1" x14ac:dyDescent="0.25">
      <c r="A18" s="11" t="s">
        <v>2</v>
      </c>
      <c r="B18" s="12">
        <v>2813201</v>
      </c>
      <c r="C18" s="12">
        <f>Hoja2!G91</f>
        <v>2695848</v>
      </c>
      <c r="D18" s="12">
        <f>C18-B18</f>
        <v>-117353</v>
      </c>
      <c r="E18" s="16">
        <f>(C18*100/B18)-100</f>
        <v>-4.171511385073444</v>
      </c>
      <c r="F18" s="1"/>
    </row>
    <row r="19" spans="1:6" ht="17.25" x14ac:dyDescent="0.25">
      <c r="A19" s="3" t="s">
        <v>11</v>
      </c>
      <c r="B19" s="3"/>
      <c r="C19" s="3"/>
      <c r="D19" s="3"/>
      <c r="E19" s="3"/>
      <c r="F19" s="1"/>
    </row>
    <row r="20" spans="1:6" x14ac:dyDescent="0.25">
      <c r="A20" s="3" t="s">
        <v>7</v>
      </c>
      <c r="B20" s="3"/>
      <c r="C20" s="3"/>
      <c r="D20" s="3"/>
      <c r="E20" s="3"/>
      <c r="F20" s="1"/>
    </row>
    <row r="21" spans="1:6" ht="18" customHeight="1" x14ac:dyDescent="0.25">
      <c r="A21" s="3" t="s">
        <v>10</v>
      </c>
      <c r="B21" s="3"/>
      <c r="C21" s="3"/>
      <c r="D21" s="3"/>
      <c r="E21" s="3"/>
      <c r="F21" s="1"/>
    </row>
    <row r="24" spans="1:6" x14ac:dyDescent="0.25">
      <c r="B24" s="23">
        <f>B10+B11+B12</f>
        <v>148223</v>
      </c>
    </row>
    <row r="25" spans="1:6" x14ac:dyDescent="0.25">
      <c r="B25" s="23">
        <f>B16+B17+B18</f>
        <v>3430663</v>
      </c>
    </row>
  </sheetData>
  <mergeCells count="8">
    <mergeCell ref="B14:B15"/>
    <mergeCell ref="C14:C15"/>
    <mergeCell ref="D14:E14"/>
    <mergeCell ref="B7:E7"/>
    <mergeCell ref="B8:B9"/>
    <mergeCell ref="C8:C9"/>
    <mergeCell ref="D8:E8"/>
    <mergeCell ref="B13:E13"/>
  </mergeCells>
  <pageMargins left="0.53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61B-5AFA-4D49-9D4F-091E34191B67}">
  <dimension ref="A1:K180"/>
  <sheetViews>
    <sheetView topLeftCell="A70" workbookViewId="0">
      <selection activeCell="G44" sqref="G44:J44"/>
    </sheetView>
  </sheetViews>
  <sheetFormatPr baseColWidth="10" defaultColWidth="9.140625" defaultRowHeight="15" x14ac:dyDescent="0.25"/>
  <cols>
    <col min="1" max="1" width="54.28515625" customWidth="1"/>
    <col min="2" max="3" width="19.5703125" customWidth="1"/>
    <col min="4" max="4" width="17" customWidth="1"/>
    <col min="5" max="5" width="16.85546875" customWidth="1"/>
  </cols>
  <sheetData>
    <row r="1" spans="1:11" x14ac:dyDescent="0.25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2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49" t="s">
        <v>27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48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x14ac:dyDescent="0.25">
      <c r="A7" s="20" t="s">
        <v>15</v>
      </c>
      <c r="B7" s="43" t="s">
        <v>17</v>
      </c>
      <c r="C7" s="43"/>
      <c r="D7" s="43" t="s">
        <v>17</v>
      </c>
      <c r="E7" s="43"/>
    </row>
    <row r="8" spans="1:11" x14ac:dyDescent="0.25">
      <c r="A8" s="20" t="s">
        <v>15</v>
      </c>
      <c r="B8" s="21" t="s">
        <v>19</v>
      </c>
      <c r="C8" s="21" t="s">
        <v>18</v>
      </c>
      <c r="D8" s="21" t="s">
        <v>19</v>
      </c>
      <c r="E8" s="21" t="s">
        <v>18</v>
      </c>
    </row>
    <row r="9" spans="1:11" x14ac:dyDescent="0.25">
      <c r="A9" s="20" t="s">
        <v>15</v>
      </c>
      <c r="B9" s="44" t="s">
        <v>20</v>
      </c>
      <c r="C9" s="45"/>
      <c r="D9" s="44" t="s">
        <v>29</v>
      </c>
      <c r="E9" s="45"/>
    </row>
    <row r="10" spans="1:11" x14ac:dyDescent="0.25">
      <c r="A10" s="31" t="s">
        <v>30</v>
      </c>
      <c r="B10" s="32">
        <v>3255276</v>
      </c>
      <c r="C10" s="32">
        <v>3207580</v>
      </c>
      <c r="D10" s="32">
        <v>148398</v>
      </c>
      <c r="E10" s="32">
        <v>148223</v>
      </c>
      <c r="G10" s="32">
        <v>3255276</v>
      </c>
      <c r="H10" s="32">
        <v>3207580</v>
      </c>
      <c r="I10" s="32">
        <v>148398</v>
      </c>
      <c r="J10" s="32">
        <v>148223</v>
      </c>
    </row>
    <row r="11" spans="1:11" x14ac:dyDescent="0.25">
      <c r="A11" s="21" t="s">
        <v>31</v>
      </c>
      <c r="B11" s="22">
        <v>24</v>
      </c>
      <c r="C11" s="22">
        <v>27</v>
      </c>
      <c r="D11" s="22">
        <v>6</v>
      </c>
      <c r="E11" s="22">
        <v>10</v>
      </c>
      <c r="G11" s="23"/>
    </row>
    <row r="12" spans="1:11" x14ac:dyDescent="0.25">
      <c r="A12" s="21" t="s">
        <v>32</v>
      </c>
      <c r="B12" s="22">
        <v>15</v>
      </c>
      <c r="C12" s="22">
        <v>8</v>
      </c>
      <c r="D12" s="22">
        <v>0</v>
      </c>
      <c r="E12" s="22">
        <v>0</v>
      </c>
      <c r="G12" s="23"/>
    </row>
    <row r="13" spans="1:11" x14ac:dyDescent="0.25">
      <c r="A13" s="21" t="s">
        <v>33</v>
      </c>
      <c r="B13" s="22">
        <v>56</v>
      </c>
      <c r="C13" s="22">
        <v>59</v>
      </c>
      <c r="D13" s="22">
        <v>6</v>
      </c>
      <c r="E13" s="22">
        <v>5</v>
      </c>
      <c r="G13" s="23"/>
    </row>
    <row r="14" spans="1:11" x14ac:dyDescent="0.25">
      <c r="A14" s="21" t="s">
        <v>34</v>
      </c>
      <c r="B14" s="22">
        <v>1370</v>
      </c>
      <c r="C14" s="22">
        <v>1415</v>
      </c>
      <c r="D14" s="22">
        <v>136</v>
      </c>
      <c r="E14" s="22">
        <v>144</v>
      </c>
      <c r="G14" s="23"/>
    </row>
    <row r="15" spans="1:11" x14ac:dyDescent="0.25">
      <c r="A15" s="21" t="s">
        <v>35</v>
      </c>
      <c r="B15" s="22">
        <v>60</v>
      </c>
      <c r="C15" s="22">
        <v>55</v>
      </c>
      <c r="D15" s="22">
        <v>6</v>
      </c>
      <c r="E15" s="22">
        <v>6</v>
      </c>
      <c r="G15" s="23"/>
    </row>
    <row r="16" spans="1:11" x14ac:dyDescent="0.25">
      <c r="A16" s="21" t="s">
        <v>36</v>
      </c>
      <c r="B16" s="22">
        <v>23018</v>
      </c>
      <c r="C16" s="22">
        <v>23491</v>
      </c>
      <c r="D16" s="22">
        <v>2155</v>
      </c>
      <c r="E16" s="22">
        <v>2217</v>
      </c>
      <c r="G16" s="23"/>
    </row>
    <row r="17" spans="1:7" x14ac:dyDescent="0.25">
      <c r="A17" s="21" t="s">
        <v>37</v>
      </c>
      <c r="B17" s="22">
        <v>4878</v>
      </c>
      <c r="C17" s="22">
        <v>4844</v>
      </c>
      <c r="D17" s="22">
        <v>652</v>
      </c>
      <c r="E17" s="22">
        <v>650</v>
      </c>
      <c r="G17" s="23"/>
    </row>
    <row r="18" spans="1:7" x14ac:dyDescent="0.25">
      <c r="A18" s="21" t="s">
        <v>38</v>
      </c>
      <c r="B18" s="22">
        <v>34</v>
      </c>
      <c r="C18" s="22">
        <v>35</v>
      </c>
      <c r="D18" s="22">
        <v>1</v>
      </c>
      <c r="E18" s="22">
        <v>1</v>
      </c>
      <c r="G18" s="23"/>
    </row>
    <row r="19" spans="1:7" x14ac:dyDescent="0.25">
      <c r="A19" s="21" t="s">
        <v>39</v>
      </c>
      <c r="B19" s="22">
        <v>5762</v>
      </c>
      <c r="C19" s="22">
        <v>5953</v>
      </c>
      <c r="D19" s="22">
        <v>159</v>
      </c>
      <c r="E19" s="22">
        <v>165</v>
      </c>
      <c r="G19" s="23"/>
    </row>
    <row r="20" spans="1:7" x14ac:dyDescent="0.25">
      <c r="A20" s="21" t="s">
        <v>40</v>
      </c>
      <c r="B20" s="22">
        <v>7842</v>
      </c>
      <c r="C20" s="22">
        <v>8063</v>
      </c>
      <c r="D20" s="22">
        <v>272</v>
      </c>
      <c r="E20" s="22">
        <v>292</v>
      </c>
      <c r="G20" s="23"/>
    </row>
    <row r="21" spans="1:7" x14ac:dyDescent="0.25">
      <c r="A21" s="21" t="s">
        <v>41</v>
      </c>
      <c r="B21" s="22">
        <v>3360</v>
      </c>
      <c r="C21" s="22">
        <v>3465</v>
      </c>
      <c r="D21" s="22">
        <v>45</v>
      </c>
      <c r="E21" s="22">
        <v>47</v>
      </c>
      <c r="G21" s="23"/>
    </row>
    <row r="22" spans="1:7" x14ac:dyDescent="0.25">
      <c r="A22" s="21" t="s">
        <v>42</v>
      </c>
      <c r="B22" s="22">
        <v>8502</v>
      </c>
      <c r="C22" s="22">
        <v>8864</v>
      </c>
      <c r="D22" s="22">
        <v>634</v>
      </c>
      <c r="E22" s="22">
        <v>645</v>
      </c>
      <c r="G22" s="23"/>
    </row>
    <row r="23" spans="1:7" x14ac:dyDescent="0.25">
      <c r="A23" s="21" t="s">
        <v>43</v>
      </c>
      <c r="B23" s="22">
        <v>1387</v>
      </c>
      <c r="C23" s="22">
        <v>1421</v>
      </c>
      <c r="D23" s="22">
        <v>35</v>
      </c>
      <c r="E23" s="22">
        <v>35</v>
      </c>
    </row>
    <row r="24" spans="1:7" x14ac:dyDescent="0.25">
      <c r="A24" s="21" t="s">
        <v>44</v>
      </c>
      <c r="B24" s="22">
        <v>12619</v>
      </c>
      <c r="C24" s="22">
        <v>12623</v>
      </c>
      <c r="D24" s="22">
        <v>486</v>
      </c>
      <c r="E24" s="22">
        <v>484</v>
      </c>
    </row>
    <row r="25" spans="1:7" x14ac:dyDescent="0.25">
      <c r="A25" s="21" t="s">
        <v>45</v>
      </c>
      <c r="B25" s="22">
        <v>14</v>
      </c>
      <c r="C25" s="22">
        <v>14</v>
      </c>
      <c r="D25" s="22">
        <v>2</v>
      </c>
      <c r="E25" s="22">
        <v>2</v>
      </c>
    </row>
    <row r="26" spans="1:7" x14ac:dyDescent="0.25">
      <c r="A26" s="21" t="s">
        <v>46</v>
      </c>
      <c r="B26" s="22">
        <v>3368</v>
      </c>
      <c r="C26" s="22">
        <v>3368</v>
      </c>
      <c r="D26" s="22">
        <v>107</v>
      </c>
      <c r="E26" s="22">
        <v>110</v>
      </c>
    </row>
    <row r="27" spans="1:7" x14ac:dyDescent="0.25">
      <c r="A27" s="21" t="s">
        <v>47</v>
      </c>
      <c r="B27" s="22">
        <v>353</v>
      </c>
      <c r="C27" s="22">
        <v>358</v>
      </c>
      <c r="D27" s="22">
        <v>19</v>
      </c>
      <c r="E27" s="22">
        <v>20</v>
      </c>
    </row>
    <row r="28" spans="1:7" x14ac:dyDescent="0.25">
      <c r="A28" s="21" t="s">
        <v>48</v>
      </c>
      <c r="B28" s="22">
        <v>3639</v>
      </c>
      <c r="C28" s="22">
        <v>3719</v>
      </c>
      <c r="D28" s="22">
        <v>122</v>
      </c>
      <c r="E28" s="22">
        <v>127</v>
      </c>
    </row>
    <row r="29" spans="1:7" x14ac:dyDescent="0.25">
      <c r="A29" s="21" t="s">
        <v>49</v>
      </c>
      <c r="B29" s="22">
        <v>6840</v>
      </c>
      <c r="C29" s="22">
        <v>7005</v>
      </c>
      <c r="D29" s="22">
        <v>458</v>
      </c>
      <c r="E29" s="22">
        <v>463</v>
      </c>
    </row>
    <row r="30" spans="1:7" x14ac:dyDescent="0.25">
      <c r="A30" s="21" t="s">
        <v>50</v>
      </c>
      <c r="B30" s="22">
        <v>1312</v>
      </c>
      <c r="C30" s="22">
        <v>1307</v>
      </c>
      <c r="D30" s="22">
        <v>76</v>
      </c>
      <c r="E30" s="22">
        <v>72</v>
      </c>
    </row>
    <row r="31" spans="1:7" x14ac:dyDescent="0.25">
      <c r="A31" s="21" t="s">
        <v>51</v>
      </c>
      <c r="B31" s="22">
        <v>29403</v>
      </c>
      <c r="C31" s="22">
        <v>29731</v>
      </c>
      <c r="D31" s="22">
        <v>1731</v>
      </c>
      <c r="E31" s="22">
        <v>1760</v>
      </c>
    </row>
    <row r="32" spans="1:7" x14ac:dyDescent="0.25">
      <c r="A32" s="21" t="s">
        <v>52</v>
      </c>
      <c r="B32" s="22">
        <v>1926</v>
      </c>
      <c r="C32" s="22">
        <v>1978</v>
      </c>
      <c r="D32" s="22">
        <v>52</v>
      </c>
      <c r="E32" s="22">
        <v>52</v>
      </c>
    </row>
    <row r="33" spans="1:10" x14ac:dyDescent="0.25">
      <c r="A33" s="21" t="s">
        <v>53</v>
      </c>
      <c r="B33" s="22">
        <v>1686</v>
      </c>
      <c r="C33" s="22">
        <v>1752</v>
      </c>
      <c r="D33" s="22">
        <v>54</v>
      </c>
      <c r="E33" s="22">
        <v>52</v>
      </c>
    </row>
    <row r="34" spans="1:10" x14ac:dyDescent="0.25">
      <c r="A34" s="21" t="s">
        <v>54</v>
      </c>
      <c r="B34" s="22">
        <v>5350</v>
      </c>
      <c r="C34" s="22">
        <v>5440</v>
      </c>
      <c r="D34" s="22">
        <v>247</v>
      </c>
      <c r="E34" s="22">
        <v>258</v>
      </c>
    </row>
    <row r="35" spans="1:10" x14ac:dyDescent="0.25">
      <c r="A35" s="21" t="s">
        <v>55</v>
      </c>
      <c r="B35" s="22">
        <v>1505</v>
      </c>
      <c r="C35" s="22">
        <v>1536</v>
      </c>
      <c r="D35" s="22">
        <v>99</v>
      </c>
      <c r="E35" s="22">
        <v>103</v>
      </c>
    </row>
    <row r="36" spans="1:10" x14ac:dyDescent="0.25">
      <c r="A36" s="21" t="s">
        <v>56</v>
      </c>
      <c r="B36" s="22">
        <v>876</v>
      </c>
      <c r="C36" s="22">
        <v>867</v>
      </c>
      <c r="D36" s="22">
        <v>16</v>
      </c>
      <c r="E36" s="22">
        <v>17</v>
      </c>
    </row>
    <row r="37" spans="1:10" x14ac:dyDescent="0.25">
      <c r="A37" s="21" t="s">
        <v>57</v>
      </c>
      <c r="B37" s="22">
        <v>9751</v>
      </c>
      <c r="C37" s="22">
        <v>10008</v>
      </c>
      <c r="D37" s="22">
        <v>515</v>
      </c>
      <c r="E37" s="22">
        <v>533</v>
      </c>
    </row>
    <row r="38" spans="1:10" x14ac:dyDescent="0.25">
      <c r="A38" s="21" t="s">
        <v>58</v>
      </c>
      <c r="B38" s="22">
        <v>9308</v>
      </c>
      <c r="C38" s="22">
        <v>9417</v>
      </c>
      <c r="D38" s="22">
        <v>358</v>
      </c>
      <c r="E38" s="22">
        <v>374</v>
      </c>
    </row>
    <row r="39" spans="1:10" x14ac:dyDescent="0.25">
      <c r="A39" s="21" t="s">
        <v>59</v>
      </c>
      <c r="B39" s="22">
        <v>13534</v>
      </c>
      <c r="C39" s="22">
        <v>13402</v>
      </c>
      <c r="D39" s="22">
        <v>456</v>
      </c>
      <c r="E39" s="22">
        <v>451</v>
      </c>
    </row>
    <row r="40" spans="1:10" x14ac:dyDescent="0.25">
      <c r="A40" s="21" t="s">
        <v>60</v>
      </c>
      <c r="B40" s="22">
        <v>11050</v>
      </c>
      <c r="C40" s="22">
        <v>10838</v>
      </c>
      <c r="D40" s="22">
        <v>1177</v>
      </c>
      <c r="E40" s="22">
        <v>1152</v>
      </c>
    </row>
    <row r="41" spans="1:10" x14ac:dyDescent="0.25">
      <c r="A41" s="21" t="s">
        <v>61</v>
      </c>
      <c r="B41" s="22">
        <v>3121</v>
      </c>
      <c r="C41" s="22">
        <v>3081</v>
      </c>
      <c r="D41" s="22">
        <v>109</v>
      </c>
      <c r="E41" s="22">
        <v>111</v>
      </c>
      <c r="G41" s="23"/>
    </row>
    <row r="42" spans="1:10" x14ac:dyDescent="0.25">
      <c r="A42" s="21" t="s">
        <v>62</v>
      </c>
      <c r="B42" s="22">
        <v>574</v>
      </c>
      <c r="C42" s="22">
        <v>569</v>
      </c>
      <c r="D42" s="22">
        <v>18</v>
      </c>
      <c r="E42" s="22">
        <v>15</v>
      </c>
    </row>
    <row r="43" spans="1:10" x14ac:dyDescent="0.25">
      <c r="A43" s="21" t="s">
        <v>63</v>
      </c>
      <c r="B43" s="22">
        <v>2850</v>
      </c>
      <c r="C43" s="22">
        <v>2755</v>
      </c>
      <c r="D43" s="22">
        <v>206</v>
      </c>
      <c r="E43" s="22">
        <v>198</v>
      </c>
      <c r="G43" s="30"/>
      <c r="H43" s="30"/>
      <c r="I43" s="30"/>
      <c r="J43" s="30"/>
    </row>
    <row r="44" spans="1:10" x14ac:dyDescent="0.25">
      <c r="A44" s="21" t="s">
        <v>64</v>
      </c>
      <c r="B44" s="22">
        <v>419</v>
      </c>
      <c r="C44" s="22">
        <v>397</v>
      </c>
      <c r="D44" s="22">
        <v>19</v>
      </c>
      <c r="E44" s="22">
        <v>18</v>
      </c>
      <c r="G44" s="29">
        <f>G10-G47-G91</f>
        <v>175806</v>
      </c>
      <c r="H44" s="29">
        <f t="shared" ref="H44:J44" si="0">H10-H47-H91</f>
        <v>177865</v>
      </c>
      <c r="I44" s="29">
        <f t="shared" si="0"/>
        <v>10434</v>
      </c>
      <c r="J44" s="29">
        <f t="shared" si="0"/>
        <v>10589</v>
      </c>
    </row>
    <row r="45" spans="1:10" x14ac:dyDescent="0.25">
      <c r="A45" s="25" t="s">
        <v>21</v>
      </c>
      <c r="B45" s="22">
        <v>194132</v>
      </c>
      <c r="C45" s="22">
        <v>190031</v>
      </c>
      <c r="D45" s="22">
        <v>11158</v>
      </c>
      <c r="E45" s="22">
        <v>11156</v>
      </c>
    </row>
    <row r="46" spans="1:10" x14ac:dyDescent="0.25">
      <c r="A46" s="25" t="s">
        <v>22</v>
      </c>
      <c r="B46" s="22">
        <v>8802</v>
      </c>
      <c r="C46" s="22">
        <v>8168</v>
      </c>
      <c r="D46" s="22">
        <v>387</v>
      </c>
      <c r="E46" s="22">
        <v>351</v>
      </c>
    </row>
    <row r="47" spans="1:10" x14ac:dyDescent="0.25">
      <c r="A47" s="25" t="s">
        <v>23</v>
      </c>
      <c r="B47" s="22">
        <v>180688</v>
      </c>
      <c r="C47" s="22">
        <v>178797</v>
      </c>
      <c r="D47" s="22">
        <v>8945</v>
      </c>
      <c r="E47" s="22">
        <v>8971</v>
      </c>
      <c r="G47" s="28">
        <f>B45+B46+B47</f>
        <v>383622</v>
      </c>
      <c r="H47" s="28">
        <f t="shared" ref="H47:J47" si="1">C45+C46+C47</f>
        <v>376996</v>
      </c>
      <c r="I47" s="28">
        <f t="shared" si="1"/>
        <v>20490</v>
      </c>
      <c r="J47" s="28">
        <f t="shared" si="1"/>
        <v>20478</v>
      </c>
    </row>
    <row r="48" spans="1:10" x14ac:dyDescent="0.25">
      <c r="A48" s="26" t="s">
        <v>65</v>
      </c>
      <c r="B48" s="22">
        <v>69086</v>
      </c>
      <c r="C48" s="22">
        <v>69089</v>
      </c>
      <c r="D48" s="22">
        <v>3705</v>
      </c>
      <c r="E48" s="22">
        <v>3745</v>
      </c>
    </row>
    <row r="49" spans="1:5" x14ac:dyDescent="0.25">
      <c r="A49" s="26" t="s">
        <v>66</v>
      </c>
      <c r="B49" s="22">
        <v>181374</v>
      </c>
      <c r="C49" s="22">
        <v>183963</v>
      </c>
      <c r="D49" s="22">
        <v>7838</v>
      </c>
      <c r="E49" s="22">
        <v>8085</v>
      </c>
    </row>
    <row r="50" spans="1:5" x14ac:dyDescent="0.25">
      <c r="A50" s="26" t="s">
        <v>67</v>
      </c>
      <c r="B50" s="22">
        <v>384774</v>
      </c>
      <c r="C50" s="22">
        <v>393287</v>
      </c>
      <c r="D50" s="22">
        <v>19822</v>
      </c>
      <c r="E50" s="22">
        <v>20461</v>
      </c>
    </row>
    <row r="51" spans="1:5" x14ac:dyDescent="0.25">
      <c r="A51" s="26" t="s">
        <v>68</v>
      </c>
      <c r="B51" s="22">
        <v>160795</v>
      </c>
      <c r="C51" s="22">
        <v>156128</v>
      </c>
      <c r="D51" s="22">
        <v>7633</v>
      </c>
      <c r="E51" s="22">
        <v>7511</v>
      </c>
    </row>
    <row r="52" spans="1:5" x14ac:dyDescent="0.25">
      <c r="A52" s="26" t="s">
        <v>69</v>
      </c>
      <c r="B52" s="22">
        <v>946</v>
      </c>
      <c r="C52" s="22">
        <v>897</v>
      </c>
      <c r="D52" s="22">
        <v>4</v>
      </c>
      <c r="E52" s="22">
        <v>5</v>
      </c>
    </row>
    <row r="53" spans="1:5" x14ac:dyDescent="0.25">
      <c r="A53" s="26" t="s">
        <v>70</v>
      </c>
      <c r="B53" s="22">
        <v>235</v>
      </c>
      <c r="C53" s="22">
        <v>225</v>
      </c>
      <c r="D53" s="22">
        <v>5</v>
      </c>
      <c r="E53" s="22">
        <v>3</v>
      </c>
    </row>
    <row r="54" spans="1:5" x14ac:dyDescent="0.25">
      <c r="A54" s="26" t="s">
        <v>71</v>
      </c>
      <c r="B54" s="22">
        <v>15762</v>
      </c>
      <c r="C54" s="22">
        <v>15968</v>
      </c>
      <c r="D54" s="22">
        <v>538</v>
      </c>
      <c r="E54" s="22">
        <v>558</v>
      </c>
    </row>
    <row r="55" spans="1:5" x14ac:dyDescent="0.25">
      <c r="A55" s="26" t="s">
        <v>72</v>
      </c>
      <c r="B55" s="22">
        <v>27836</v>
      </c>
      <c r="C55" s="22">
        <v>24873</v>
      </c>
      <c r="D55" s="22">
        <v>917</v>
      </c>
      <c r="E55" s="22">
        <v>804</v>
      </c>
    </row>
    <row r="56" spans="1:5" x14ac:dyDescent="0.25">
      <c r="A56" s="26" t="s">
        <v>73</v>
      </c>
      <c r="B56" s="22">
        <v>30463</v>
      </c>
      <c r="C56" s="22">
        <v>29332</v>
      </c>
      <c r="D56" s="22">
        <v>2025</v>
      </c>
      <c r="E56" s="22">
        <v>1943</v>
      </c>
    </row>
    <row r="57" spans="1:5" x14ac:dyDescent="0.25">
      <c r="A57" s="26" t="s">
        <v>74</v>
      </c>
      <c r="B57" s="22">
        <v>233543</v>
      </c>
      <c r="C57" s="22">
        <v>231828</v>
      </c>
      <c r="D57" s="22">
        <v>12962</v>
      </c>
      <c r="E57" s="22">
        <v>12960</v>
      </c>
    </row>
    <row r="58" spans="1:5" x14ac:dyDescent="0.25">
      <c r="A58" s="26" t="s">
        <v>75</v>
      </c>
      <c r="B58" s="22">
        <v>10493</v>
      </c>
      <c r="C58" s="22">
        <v>10369</v>
      </c>
      <c r="D58" s="22">
        <v>376</v>
      </c>
      <c r="E58" s="22">
        <v>391</v>
      </c>
    </row>
    <row r="59" spans="1:5" x14ac:dyDescent="0.25">
      <c r="A59" s="26" t="s">
        <v>76</v>
      </c>
      <c r="B59" s="22">
        <v>9120</v>
      </c>
      <c r="C59" s="22">
        <v>8749</v>
      </c>
      <c r="D59" s="22">
        <v>165</v>
      </c>
      <c r="E59" s="22">
        <v>162</v>
      </c>
    </row>
    <row r="60" spans="1:5" x14ac:dyDescent="0.25">
      <c r="A60" s="26" t="s">
        <v>77</v>
      </c>
      <c r="B60" s="22">
        <v>1242</v>
      </c>
      <c r="C60" s="22">
        <v>1251</v>
      </c>
      <c r="D60" s="22">
        <v>41</v>
      </c>
      <c r="E60" s="22">
        <v>46</v>
      </c>
    </row>
    <row r="61" spans="1:5" x14ac:dyDescent="0.25">
      <c r="A61" s="26" t="s">
        <v>78</v>
      </c>
      <c r="B61" s="22">
        <v>5911</v>
      </c>
      <c r="C61" s="22">
        <v>5897</v>
      </c>
      <c r="D61" s="22">
        <v>140</v>
      </c>
      <c r="E61" s="22">
        <v>141</v>
      </c>
    </row>
    <row r="62" spans="1:5" x14ac:dyDescent="0.25">
      <c r="A62" s="26" t="s">
        <v>79</v>
      </c>
      <c r="B62" s="22">
        <v>38602</v>
      </c>
      <c r="C62" s="22">
        <v>36913</v>
      </c>
      <c r="D62" s="22">
        <v>815</v>
      </c>
      <c r="E62" s="22">
        <v>798</v>
      </c>
    </row>
    <row r="63" spans="1:5" x14ac:dyDescent="0.25">
      <c r="A63" s="26" t="s">
        <v>80</v>
      </c>
      <c r="B63" s="22">
        <v>6611</v>
      </c>
      <c r="C63" s="22">
        <v>6394</v>
      </c>
      <c r="D63" s="22">
        <v>150</v>
      </c>
      <c r="E63" s="22">
        <v>161</v>
      </c>
    </row>
    <row r="64" spans="1:5" x14ac:dyDescent="0.25">
      <c r="A64" s="26" t="s">
        <v>81</v>
      </c>
      <c r="B64" s="22">
        <v>6121</v>
      </c>
      <c r="C64" s="22">
        <v>5833</v>
      </c>
      <c r="D64" s="22">
        <v>116</v>
      </c>
      <c r="E64" s="22">
        <v>126</v>
      </c>
    </row>
    <row r="65" spans="1:5" x14ac:dyDescent="0.25">
      <c r="A65" s="26" t="s">
        <v>82</v>
      </c>
      <c r="B65" s="22">
        <v>876</v>
      </c>
      <c r="C65" s="22">
        <v>882</v>
      </c>
      <c r="D65" s="22">
        <v>34</v>
      </c>
      <c r="E65" s="22">
        <v>35</v>
      </c>
    </row>
    <row r="66" spans="1:5" x14ac:dyDescent="0.25">
      <c r="A66" s="26" t="s">
        <v>83</v>
      </c>
      <c r="B66" s="22">
        <v>69246</v>
      </c>
      <c r="C66" s="22">
        <v>68958</v>
      </c>
      <c r="D66" s="22">
        <v>3227</v>
      </c>
      <c r="E66" s="22">
        <v>3272</v>
      </c>
    </row>
    <row r="67" spans="1:5" x14ac:dyDescent="0.25">
      <c r="A67" s="26" t="s">
        <v>84</v>
      </c>
      <c r="B67" s="22">
        <v>206219</v>
      </c>
      <c r="C67" s="22">
        <v>195428</v>
      </c>
      <c r="D67" s="22">
        <v>6667</v>
      </c>
      <c r="E67" s="22">
        <v>6346</v>
      </c>
    </row>
    <row r="68" spans="1:5" x14ac:dyDescent="0.25">
      <c r="A68" s="26" t="s">
        <v>85</v>
      </c>
      <c r="B68" s="22">
        <v>147313</v>
      </c>
      <c r="C68" s="22">
        <v>147903</v>
      </c>
      <c r="D68" s="22">
        <v>6068</v>
      </c>
      <c r="E68" s="22">
        <v>6156</v>
      </c>
    </row>
    <row r="69" spans="1:5" x14ac:dyDescent="0.25">
      <c r="A69" s="26" t="s">
        <v>86</v>
      </c>
      <c r="B69" s="22">
        <v>26445</v>
      </c>
      <c r="C69" s="22">
        <v>24718</v>
      </c>
      <c r="D69" s="22">
        <v>681</v>
      </c>
      <c r="E69" s="22">
        <v>631</v>
      </c>
    </row>
    <row r="70" spans="1:5" x14ac:dyDescent="0.25">
      <c r="A70" s="26" t="s">
        <v>87</v>
      </c>
      <c r="B70" s="22">
        <v>101068</v>
      </c>
      <c r="C70" s="22">
        <v>100968</v>
      </c>
      <c r="D70" s="22">
        <v>4266</v>
      </c>
      <c r="E70" s="22">
        <v>4290</v>
      </c>
    </row>
    <row r="71" spans="1:5" x14ac:dyDescent="0.25">
      <c r="A71" s="26" t="s">
        <v>88</v>
      </c>
      <c r="B71" s="22">
        <v>8669</v>
      </c>
      <c r="C71" s="22">
        <v>8136</v>
      </c>
      <c r="D71" s="22">
        <v>309</v>
      </c>
      <c r="E71" s="22">
        <v>281</v>
      </c>
    </row>
    <row r="72" spans="1:5" x14ac:dyDescent="0.25">
      <c r="A72" s="26" t="s">
        <v>89</v>
      </c>
      <c r="B72" s="22">
        <v>50074</v>
      </c>
      <c r="C72" s="22">
        <v>48510</v>
      </c>
      <c r="D72" s="22">
        <v>1245</v>
      </c>
      <c r="E72" s="22">
        <v>1226</v>
      </c>
    </row>
    <row r="73" spans="1:5" x14ac:dyDescent="0.25">
      <c r="A73" s="26" t="s">
        <v>90</v>
      </c>
      <c r="B73" s="22">
        <v>66263</v>
      </c>
      <c r="C73" s="22">
        <v>66048</v>
      </c>
      <c r="D73" s="22">
        <v>1792</v>
      </c>
      <c r="E73" s="22">
        <v>1832</v>
      </c>
    </row>
    <row r="74" spans="1:5" x14ac:dyDescent="0.25">
      <c r="A74" s="26" t="s">
        <v>91</v>
      </c>
      <c r="B74" s="22">
        <v>10188</v>
      </c>
      <c r="C74" s="22">
        <v>10252</v>
      </c>
      <c r="D74" s="22">
        <v>647</v>
      </c>
      <c r="E74" s="22">
        <v>654</v>
      </c>
    </row>
    <row r="75" spans="1:5" x14ac:dyDescent="0.25">
      <c r="A75" s="26" t="s">
        <v>92</v>
      </c>
      <c r="B75" s="22">
        <v>23215</v>
      </c>
      <c r="C75" s="22">
        <v>22250</v>
      </c>
      <c r="D75" s="22">
        <v>848</v>
      </c>
      <c r="E75" s="22">
        <v>837</v>
      </c>
    </row>
    <row r="76" spans="1:5" x14ac:dyDescent="0.25">
      <c r="A76" s="26" t="s">
        <v>93</v>
      </c>
      <c r="B76" s="22">
        <v>6145</v>
      </c>
      <c r="C76" s="22">
        <v>5917</v>
      </c>
      <c r="D76" s="22">
        <v>138</v>
      </c>
      <c r="E76" s="22">
        <v>130</v>
      </c>
    </row>
    <row r="77" spans="1:5" x14ac:dyDescent="0.25">
      <c r="A77" s="26" t="s">
        <v>94</v>
      </c>
      <c r="B77" s="22">
        <v>13892</v>
      </c>
      <c r="C77" s="22">
        <v>13055</v>
      </c>
      <c r="D77" s="22">
        <v>536</v>
      </c>
      <c r="E77" s="22">
        <v>524</v>
      </c>
    </row>
    <row r="78" spans="1:5" x14ac:dyDescent="0.25">
      <c r="A78" s="26" t="s">
        <v>95</v>
      </c>
      <c r="B78" s="22">
        <v>3050</v>
      </c>
      <c r="C78" s="22">
        <v>2992</v>
      </c>
      <c r="D78" s="22">
        <v>111</v>
      </c>
      <c r="E78" s="22">
        <v>118</v>
      </c>
    </row>
    <row r="79" spans="1:5" x14ac:dyDescent="0.25">
      <c r="A79" s="26" t="s">
        <v>96</v>
      </c>
      <c r="B79" s="22">
        <v>52846</v>
      </c>
      <c r="C79" s="22">
        <v>51588</v>
      </c>
      <c r="D79" s="22">
        <v>2118</v>
      </c>
      <c r="E79" s="22">
        <v>2096</v>
      </c>
    </row>
    <row r="80" spans="1:5" x14ac:dyDescent="0.25">
      <c r="A80" s="26" t="s">
        <v>97</v>
      </c>
      <c r="B80" s="22">
        <v>99792</v>
      </c>
      <c r="C80" s="22">
        <v>96985</v>
      </c>
      <c r="D80" s="22">
        <v>2905</v>
      </c>
      <c r="E80" s="22">
        <v>2912</v>
      </c>
    </row>
    <row r="81" spans="1:10" x14ac:dyDescent="0.25">
      <c r="A81" s="26" t="s">
        <v>98</v>
      </c>
      <c r="B81" s="22">
        <v>112522</v>
      </c>
      <c r="C81" s="22">
        <v>109329</v>
      </c>
      <c r="D81" s="22">
        <v>4691</v>
      </c>
      <c r="E81" s="22">
        <v>4663</v>
      </c>
    </row>
    <row r="82" spans="1:10" x14ac:dyDescent="0.25">
      <c r="A82" s="26" t="s">
        <v>99</v>
      </c>
      <c r="B82" s="22">
        <v>162070</v>
      </c>
      <c r="C82" s="22">
        <v>158057</v>
      </c>
      <c r="D82" s="22">
        <v>5697</v>
      </c>
      <c r="E82" s="22">
        <v>5604</v>
      </c>
    </row>
    <row r="83" spans="1:10" x14ac:dyDescent="0.25">
      <c r="A83" s="26" t="s">
        <v>100</v>
      </c>
      <c r="B83" s="22">
        <v>4433</v>
      </c>
      <c r="C83" s="22">
        <v>4408</v>
      </c>
      <c r="D83" s="22">
        <v>464</v>
      </c>
      <c r="E83" s="22">
        <v>459</v>
      </c>
    </row>
    <row r="84" spans="1:10" x14ac:dyDescent="0.25">
      <c r="A84" s="26" t="s">
        <v>101</v>
      </c>
      <c r="B84" s="22">
        <v>5851</v>
      </c>
      <c r="C84" s="22">
        <v>5760</v>
      </c>
      <c r="D84" s="22">
        <v>376</v>
      </c>
      <c r="E84" s="22">
        <v>355</v>
      </c>
    </row>
    <row r="85" spans="1:10" x14ac:dyDescent="0.25">
      <c r="A85" s="26" t="s">
        <v>102</v>
      </c>
      <c r="B85" s="22">
        <v>50415</v>
      </c>
      <c r="C85" s="22">
        <v>47185</v>
      </c>
      <c r="D85" s="22">
        <v>1939</v>
      </c>
      <c r="E85" s="22">
        <v>1850</v>
      </c>
    </row>
    <row r="86" spans="1:10" x14ac:dyDescent="0.25">
      <c r="A86" s="26" t="s">
        <v>103</v>
      </c>
      <c r="B86" s="22">
        <v>4365</v>
      </c>
      <c r="C86" s="22">
        <v>4126</v>
      </c>
      <c r="D86" s="22">
        <v>224</v>
      </c>
      <c r="E86" s="22">
        <v>217</v>
      </c>
    </row>
    <row r="87" spans="1:10" x14ac:dyDescent="0.25">
      <c r="A87" s="26" t="s">
        <v>104</v>
      </c>
      <c r="B87" s="22">
        <v>9888</v>
      </c>
      <c r="C87" s="22">
        <v>10024</v>
      </c>
      <c r="D87" s="22">
        <v>689</v>
      </c>
      <c r="E87" s="22">
        <v>704</v>
      </c>
    </row>
    <row r="88" spans="1:10" x14ac:dyDescent="0.25">
      <c r="A88" s="26" t="s">
        <v>105</v>
      </c>
      <c r="B88" s="22">
        <v>47767</v>
      </c>
      <c r="C88" s="22">
        <v>44731</v>
      </c>
      <c r="D88" s="22">
        <v>2177</v>
      </c>
      <c r="E88" s="22">
        <v>2043</v>
      </c>
    </row>
    <row r="89" spans="1:10" x14ac:dyDescent="0.25">
      <c r="A89" s="26" t="s">
        <v>106</v>
      </c>
      <c r="B89" s="22">
        <v>53005</v>
      </c>
      <c r="C89" s="22">
        <v>51805</v>
      </c>
      <c r="D89" s="22">
        <v>4598</v>
      </c>
      <c r="E89" s="22">
        <v>4425</v>
      </c>
    </row>
    <row r="90" spans="1:10" x14ac:dyDescent="0.25">
      <c r="A90" s="26" t="s">
        <v>107</v>
      </c>
      <c r="B90" s="22">
        <v>26928</v>
      </c>
      <c r="C90" s="22">
        <v>26778</v>
      </c>
      <c r="D90" s="22">
        <v>1264</v>
      </c>
      <c r="E90" s="22">
        <v>1264</v>
      </c>
    </row>
    <row r="91" spans="1:10" x14ac:dyDescent="0.25">
      <c r="A91" s="26" t="s">
        <v>108</v>
      </c>
      <c r="B91" s="22">
        <v>150389</v>
      </c>
      <c r="C91" s="22">
        <v>144930</v>
      </c>
      <c r="D91" s="22">
        <v>6511</v>
      </c>
      <c r="E91" s="22">
        <v>6332</v>
      </c>
      <c r="G91" s="27">
        <f>SUM(B48:B91)</f>
        <v>2695848</v>
      </c>
      <c r="H91" s="27">
        <f t="shared" ref="H91:J91" si="2">SUM(C48:C91)</f>
        <v>2652719</v>
      </c>
      <c r="I91" s="27">
        <f t="shared" si="2"/>
        <v>117474</v>
      </c>
      <c r="J91" s="27">
        <f t="shared" si="2"/>
        <v>117156</v>
      </c>
    </row>
    <row r="177" spans="1:1" x14ac:dyDescent="0.25">
      <c r="A177" s="24" t="s">
        <v>109</v>
      </c>
    </row>
    <row r="179" spans="1:1" x14ac:dyDescent="0.25">
      <c r="A179" s="24" t="s">
        <v>110</v>
      </c>
    </row>
    <row r="180" spans="1:1" x14ac:dyDescent="0.25">
      <c r="A180" t="s">
        <v>111</v>
      </c>
    </row>
  </sheetData>
  <mergeCells count="10">
    <mergeCell ref="B7:C7"/>
    <mergeCell ref="D7:E7"/>
    <mergeCell ref="B9:C9"/>
    <mergeCell ref="D9:E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1.9.1-3</vt:lpstr>
      <vt:lpstr>Con variaciones</vt:lpstr>
      <vt:lpstr>Hoja2</vt:lpstr>
      <vt:lpstr>'1.9.1-3'!Área_de_impresión</vt:lpstr>
      <vt:lpstr>'Con variaciones'!Área_de_impresión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2023-02-28T10:53:39Z</cp:lastPrinted>
  <dcterms:created xsi:type="dcterms:W3CDTF">2014-06-13T10:22:01Z</dcterms:created>
  <dcterms:modified xsi:type="dcterms:W3CDTF">2025-05-30T08:23:21Z</dcterms:modified>
</cp:coreProperties>
</file>